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7400" windowHeight="822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37" i="1"/>
  <c r="D49" i="1"/>
  <c r="D62" i="1"/>
  <c r="D76" i="1"/>
  <c r="F77" i="1" l="1"/>
  <c r="H77" i="1" s="1"/>
  <c r="I77" i="1" s="1"/>
  <c r="F76" i="1"/>
  <c r="F75" i="1"/>
  <c r="H75" i="1" s="1"/>
  <c r="I75" i="1" s="1"/>
  <c r="F74" i="1"/>
  <c r="F86" i="1"/>
  <c r="H86" i="1" s="1"/>
  <c r="F87" i="1"/>
  <c r="D88" i="1"/>
  <c r="F88" i="1" s="1"/>
  <c r="F89" i="1"/>
  <c r="H76" i="1" l="1"/>
  <c r="I76" i="1" s="1"/>
  <c r="H74" i="1"/>
  <c r="H88" i="1"/>
  <c r="I88" i="1" s="1"/>
  <c r="H87" i="1"/>
  <c r="I87" i="1" s="1"/>
  <c r="I86" i="1"/>
  <c r="H89" i="1"/>
  <c r="I89" i="1" s="1"/>
  <c r="H78" i="1" l="1"/>
  <c r="I74" i="1"/>
  <c r="I78" i="1" s="1"/>
  <c r="H90" i="1"/>
  <c r="I90" i="1"/>
  <c r="F63" i="1"/>
  <c r="F62" i="1"/>
  <c r="F61" i="1"/>
  <c r="F60" i="1"/>
  <c r="F50" i="1"/>
  <c r="F49" i="1"/>
  <c r="F48" i="1"/>
  <c r="F47" i="1"/>
  <c r="H50" i="1" l="1"/>
  <c r="I50" i="1" s="1"/>
  <c r="H62" i="1"/>
  <c r="I62" i="1" s="1"/>
  <c r="H63" i="1"/>
  <c r="I63" i="1" s="1"/>
  <c r="H61" i="1"/>
  <c r="I61" i="1" s="1"/>
  <c r="H60" i="1"/>
  <c r="I60" i="1" s="1"/>
  <c r="H48" i="1"/>
  <c r="I48" i="1" s="1"/>
  <c r="H49" i="1"/>
  <c r="I49" i="1" s="1"/>
  <c r="H47" i="1"/>
  <c r="F38" i="1"/>
  <c r="F36" i="1"/>
  <c r="F35" i="1"/>
  <c r="F27" i="1"/>
  <c r="F25" i="1"/>
  <c r="F24" i="1"/>
  <c r="H51" i="1" l="1"/>
  <c r="I64" i="1"/>
  <c r="H64" i="1"/>
  <c r="I47" i="1"/>
  <c r="I51" i="1" s="1"/>
  <c r="H38" i="1"/>
  <c r="I38" i="1" s="1"/>
  <c r="F37" i="1"/>
  <c r="H36" i="1" l="1"/>
  <c r="I36" i="1" s="1"/>
  <c r="H37" i="1"/>
  <c r="I37" i="1" s="1"/>
  <c r="H35" i="1"/>
  <c r="I35" i="1" s="1"/>
  <c r="F19" i="1"/>
  <c r="F11" i="1"/>
  <c r="F9" i="1"/>
  <c r="F17" i="1"/>
  <c r="I39" i="1" l="1"/>
  <c r="H39" i="1"/>
  <c r="H11" i="1"/>
  <c r="I11" i="1" s="1"/>
  <c r="H19" i="1"/>
  <c r="I19" i="1" s="1"/>
  <c r="H25" i="1"/>
  <c r="I25" i="1" s="1"/>
  <c r="H17" i="1"/>
  <c r="I17" i="1" s="1"/>
  <c r="H9" i="1"/>
  <c r="I9" i="1" s="1"/>
  <c r="F26" i="1"/>
  <c r="D18" i="1"/>
  <c r="F18" i="1" s="1"/>
  <c r="F16" i="1"/>
  <c r="D10" i="1"/>
  <c r="F10" i="1" s="1"/>
  <c r="F8" i="1"/>
  <c r="H10" i="1" l="1"/>
  <c r="I10" i="1"/>
  <c r="H18" i="1"/>
  <c r="I18" i="1" s="1"/>
  <c r="H27" i="1"/>
  <c r="I27" i="1" s="1"/>
  <c r="H26" i="1"/>
  <c r="I26" i="1" s="1"/>
  <c r="H24" i="1"/>
  <c r="H16" i="1"/>
  <c r="H8" i="1"/>
  <c r="H12" i="1" l="1"/>
  <c r="H20" i="1"/>
  <c r="I24" i="1"/>
  <c r="I16" i="1"/>
  <c r="I20" i="1" s="1"/>
  <c r="I8" i="1"/>
  <c r="I12" i="1" s="1"/>
  <c r="I28" i="1" l="1"/>
  <c r="I134" i="1" l="1"/>
</calcChain>
</file>

<file path=xl/sharedStrings.xml><?xml version="1.0" encoding="utf-8"?>
<sst xmlns="http://schemas.openxmlformats.org/spreadsheetml/2006/main" count="205" uniqueCount="41">
  <si>
    <t>jednostki miary</t>
  </si>
  <si>
    <t>Paliwo gazowe</t>
  </si>
  <si>
    <t>kWh</t>
  </si>
  <si>
    <t>m-c</t>
  </si>
  <si>
    <t>Opłata sieciowa zmienna</t>
  </si>
  <si>
    <t>kWh/h</t>
  </si>
  <si>
    <t>suma</t>
  </si>
  <si>
    <t>W-5.1 ZW</t>
  </si>
  <si>
    <t xml:space="preserve">Opłata - abonament za sprzedaż paliwa gazowego </t>
  </si>
  <si>
    <t>W-4 ZW</t>
  </si>
  <si>
    <t>SUMA BRUTTO</t>
  </si>
  <si>
    <t>W-6.1 PŁATNIK</t>
  </si>
  <si>
    <t>ilość jm.</t>
  </si>
  <si>
    <t>licznik x m-c</t>
  </si>
  <si>
    <t>ilość ppg</t>
  </si>
  <si>
    <t>Opłata sieciowa stała (ilość jednostek = ilość godzin w trakcie trwania umowy x moc umowna)  365 x 24 x 1424</t>
  </si>
  <si>
    <t>Opłata sieciowa stała (ilość jednostek = ilość godzin w trakcie trwania umowy x moc umowna)  365 x 24 x 768</t>
  </si>
  <si>
    <t>Kwota podatku Vat w zł</t>
  </si>
  <si>
    <t>Wartość brutto (kol. 6 + kol. 8)</t>
  </si>
  <si>
    <t>wartość netto (kol 3 x kol. 4 x kol. 5)</t>
  </si>
  <si>
    <t>Nazwa opłaty </t>
  </si>
  <si>
    <t>x</t>
  </si>
  <si>
    <t>cena jednostowa netto</t>
  </si>
  <si>
    <t>Stawka podatku Vat wyrażona w %</t>
  </si>
  <si>
    <t xml:space="preserve">Opłata - abonament za sprzedaż paliwa gazowego  1 ppg </t>
  </si>
  <si>
    <t>cena jednostkowa netto</t>
  </si>
  <si>
    <t>ilość jm. Zamówienie podstawowe</t>
  </si>
  <si>
    <t>W-5 ZW</t>
  </si>
  <si>
    <t xml:space="preserve">Opłata sieciowa stała </t>
  </si>
  <si>
    <t xml:space="preserve">,,Kompleksowa dostawa gazu ziemnego wysokometanowego (grupa E) dla Szkoły Podstawowej im. H. Sienkiewicza w Rybnie,  ” </t>
  </si>
  <si>
    <t xml:space="preserve">,,Kompleksowa dostawa gazu ziemnego wysokometanowego (grupa E) dla Szkoły Podstawowej im. J. Brzechwy w Lucynowie” </t>
  </si>
  <si>
    <t xml:space="preserve">,,Kompleksowa dostawa gazu ziemnego wysokometanowego (grupa E) dla Szkoły Podstawowej im. J. Pawla II w Leszczydole Nowinach” </t>
  </si>
  <si>
    <t xml:space="preserve">,,Kompleksowa dostawa gazu ziemnego wysokometanowego (grupa E) dla "Przedszkola Nr 2 w Wyszkowie ” </t>
  </si>
  <si>
    <t xml:space="preserve">,,Kompleksowa dostawa gazu ziemnego wysokometanowego (grupa E) dla "Szkoły Podstawowej w Leszczydole Starym ” </t>
  </si>
  <si>
    <t>W-5  ZW</t>
  </si>
  <si>
    <t xml:space="preserve">,,Kompleksowa dostawa gazu ziemnego wysokometanowego (grupa E) dla "Szkoły Podstawowej Nr 3   im. Stanisława "Wróbla" Jaskólki  w  Wyszkowie” </t>
  </si>
  <si>
    <t>Opłata sieciowa stała (ilość jednostek = ilość godzin w trakcie trwania umowy x moc umowna)  730 x 12 x143</t>
  </si>
  <si>
    <t>Opłata sieciowa stała (ilość jednostek = ilość godzin w trakcie trwania umowy x moc umowna)  730 x 12 x147</t>
  </si>
  <si>
    <t>Opłata sieciowa stała (ilość jednostek = ilość godzin w trakcie trwania umowy x moc umowna)  730 x 12 x318</t>
  </si>
  <si>
    <t>Opłata sieciowa stała (ilość jednostek = ilość godzin w trakcie trwania umowy x moc umowna)  730 x 12 x111</t>
  </si>
  <si>
    <t>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</si>
</sst>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0.000000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/>
    <xf numFmtId="0" fontId="10" fillId="0" borderId="0" xfId="0" applyFont="1" applyAlignment="1">
      <alignment wrapText="1"/>
    </xf>
    <xf numFmtId="4" fontId="10" fillId="0" borderId="0" xfId="0" applyNumberFormat="1" applyFont="1" applyAlignment="1"/>
    <xf numFmtId="4" fontId="9" fillId="0" borderId="0" xfId="0" applyNumberFormat="1" applyFont="1" applyAlignment="1"/>
    <xf numFmtId="3" fontId="9" fillId="0" borderId="0" xfId="0" applyNumberFormat="1" applyFont="1" applyAlignment="1"/>
    <xf numFmtId="0" fontId="10" fillId="0" borderId="0" xfId="0" applyFont="1" applyAlignment="1"/>
    <xf numFmtId="16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167" fontId="11" fillId="0" borderId="0" xfId="0" applyNumberFormat="1" applyFont="1" applyAlignment="1"/>
    <xf numFmtId="4" fontId="11" fillId="0" borderId="0" xfId="0" applyNumberFormat="1" applyFont="1" applyAlignment="1"/>
    <xf numFmtId="4" fontId="12" fillId="0" borderId="0" xfId="0" applyNumberFormat="1" applyFont="1" applyAlignment="1"/>
    <xf numFmtId="0" fontId="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abSelected="1" workbookViewId="0">
      <selection activeCell="D27" sqref="D27"/>
    </sheetView>
  </sheetViews>
  <sheetFormatPr defaultRowHeight="15" x14ac:dyDescent="0.25"/>
  <cols>
    <col min="1" max="1" width="39.5703125" style="4" customWidth="1"/>
    <col min="2" max="2" width="12.28515625" style="4" customWidth="1"/>
    <col min="3" max="3" width="7.7109375" style="4" customWidth="1"/>
    <col min="4" max="4" width="9.85546875" style="4" customWidth="1"/>
    <col min="5" max="5" width="10.28515625" style="34" customWidth="1"/>
    <col min="6" max="6" width="13.42578125" style="4" customWidth="1"/>
    <col min="7" max="7" width="10.140625" style="4" customWidth="1"/>
    <col min="8" max="8" width="12.42578125" style="4" customWidth="1"/>
    <col min="9" max="9" width="17.42578125" style="4" customWidth="1"/>
    <col min="10" max="16384" width="9.140625" style="4"/>
  </cols>
  <sheetData>
    <row r="1" spans="1:9" x14ac:dyDescent="0.25">
      <c r="A1" s="1"/>
      <c r="B1" s="1"/>
      <c r="C1" s="1"/>
      <c r="D1" s="1"/>
      <c r="E1" s="2"/>
      <c r="F1" s="1"/>
      <c r="G1" s="3"/>
    </row>
    <row r="2" spans="1:9" ht="18.75" customHeight="1" x14ac:dyDescent="0.25">
      <c r="A2" s="1"/>
      <c r="B2" s="1"/>
      <c r="C2" s="1"/>
      <c r="D2" s="1"/>
      <c r="E2" s="2"/>
      <c r="F2" s="1"/>
    </row>
    <row r="3" spans="1:9" x14ac:dyDescent="0.25">
      <c r="A3" s="15"/>
      <c r="B3" s="5"/>
      <c r="C3" s="5"/>
      <c r="D3" s="5"/>
      <c r="E3" s="6"/>
      <c r="F3" s="5"/>
      <c r="G3" s="16"/>
      <c r="H3" s="16"/>
      <c r="I3" s="17"/>
    </row>
    <row r="4" spans="1:9" x14ac:dyDescent="0.25">
      <c r="A4" s="65" t="s">
        <v>29</v>
      </c>
      <c r="B4" s="65"/>
      <c r="C4" s="65"/>
      <c r="D4" s="65"/>
      <c r="E4" s="65"/>
      <c r="F4" s="65"/>
      <c r="G4" s="65"/>
      <c r="H4" s="65"/>
      <c r="I4" s="65"/>
    </row>
    <row r="5" spans="1:9" x14ac:dyDescent="0.25">
      <c r="A5" s="5">
        <v>1</v>
      </c>
      <c r="B5" s="5"/>
      <c r="C5" s="5"/>
      <c r="D5" s="5"/>
      <c r="E5" s="6"/>
      <c r="F5" s="18"/>
      <c r="G5" s="19" t="s">
        <v>9</v>
      </c>
      <c r="H5" s="19"/>
      <c r="I5" s="19"/>
    </row>
    <row r="6" spans="1:9" ht="42" customHeight="1" x14ac:dyDescent="0.25">
      <c r="A6" s="7" t="s">
        <v>20</v>
      </c>
      <c r="B6" s="7" t="s">
        <v>0</v>
      </c>
      <c r="C6" s="8" t="s">
        <v>14</v>
      </c>
      <c r="D6" s="50" t="s">
        <v>26</v>
      </c>
      <c r="E6" s="9" t="s">
        <v>25</v>
      </c>
      <c r="F6" s="14" t="s">
        <v>19</v>
      </c>
      <c r="G6" s="14" t="s">
        <v>23</v>
      </c>
      <c r="H6" s="14" t="s">
        <v>17</v>
      </c>
      <c r="I6" s="14" t="s">
        <v>18</v>
      </c>
    </row>
    <row r="7" spans="1:9" ht="12.75" customHeight="1" x14ac:dyDescent="0.25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5">
        <v>7</v>
      </c>
      <c r="H7" s="25">
        <v>8</v>
      </c>
      <c r="I7" s="25">
        <v>9</v>
      </c>
    </row>
    <row r="8" spans="1:9" hidden="1" x14ac:dyDescent="0.25">
      <c r="A8" s="7" t="s">
        <v>1</v>
      </c>
      <c r="B8" s="10" t="s">
        <v>2</v>
      </c>
      <c r="C8" s="10" t="s">
        <v>21</v>
      </c>
      <c r="D8" s="26">
        <v>2665009</v>
      </c>
      <c r="E8" s="13"/>
      <c r="F8" s="12">
        <f>ROUND(D8*E8,2)</f>
        <v>0</v>
      </c>
      <c r="G8" s="12">
        <v>23</v>
      </c>
      <c r="H8" s="12">
        <f>ROUND(F8*0.23,2)</f>
        <v>0</v>
      </c>
      <c r="I8" s="12">
        <f>F8+H8</f>
        <v>0</v>
      </c>
    </row>
    <row r="9" spans="1:9" hidden="1" x14ac:dyDescent="0.25">
      <c r="A9" s="7" t="s">
        <v>8</v>
      </c>
      <c r="B9" s="10" t="s">
        <v>13</v>
      </c>
      <c r="C9" s="10">
        <v>2</v>
      </c>
      <c r="D9" s="12">
        <v>12</v>
      </c>
      <c r="E9" s="27"/>
      <c r="F9" s="12">
        <f>ROUND(C9*D9*E9,2)</f>
        <v>0</v>
      </c>
      <c r="G9" s="12">
        <v>23</v>
      </c>
      <c r="H9" s="12">
        <f t="shared" ref="H9:H11" si="0">ROUND(F9*0.23,2)</f>
        <v>0</v>
      </c>
      <c r="I9" s="12">
        <f>F9+H9</f>
        <v>0</v>
      </c>
    </row>
    <row r="10" spans="1:9" hidden="1" x14ac:dyDescent="0.25">
      <c r="A10" s="7" t="s">
        <v>4</v>
      </c>
      <c r="B10" s="10" t="s">
        <v>2</v>
      </c>
      <c r="C10" s="10" t="s">
        <v>21</v>
      </c>
      <c r="D10" s="26">
        <f>D8</f>
        <v>2665009</v>
      </c>
      <c r="E10" s="28">
        <v>2.0240000000000001E-2</v>
      </c>
      <c r="F10" s="12">
        <f t="shared" ref="F10:F11" si="1">ROUND(D10*E10,2)</f>
        <v>53939.78</v>
      </c>
      <c r="G10" s="12">
        <v>23</v>
      </c>
      <c r="H10" s="12">
        <f t="shared" si="0"/>
        <v>12406.15</v>
      </c>
      <c r="I10" s="12">
        <f>F10+H10</f>
        <v>66345.929999999993</v>
      </c>
    </row>
    <row r="11" spans="1:9" ht="36" hidden="1" x14ac:dyDescent="0.25">
      <c r="A11" s="9" t="s">
        <v>15</v>
      </c>
      <c r="B11" s="10" t="s">
        <v>5</v>
      </c>
      <c r="C11" s="10" t="s">
        <v>21</v>
      </c>
      <c r="D11" s="26">
        <v>12474240</v>
      </c>
      <c r="E11" s="29">
        <v>4.79E-3</v>
      </c>
      <c r="F11" s="12">
        <f t="shared" si="1"/>
        <v>59751.61</v>
      </c>
      <c r="G11" s="12">
        <v>23</v>
      </c>
      <c r="H11" s="12">
        <f t="shared" si="0"/>
        <v>13742.87</v>
      </c>
      <c r="I11" s="12">
        <f>F11+H11</f>
        <v>73494.48</v>
      </c>
    </row>
    <row r="12" spans="1:9" hidden="1" x14ac:dyDescent="0.25">
      <c r="A12" s="5"/>
      <c r="B12" s="5"/>
      <c r="C12" s="5"/>
      <c r="D12" s="5"/>
      <c r="E12" s="6"/>
      <c r="F12" s="18"/>
      <c r="G12" s="11" t="s">
        <v>6</v>
      </c>
      <c r="H12" s="11">
        <f>SUM(H8:H11)</f>
        <v>26149.02</v>
      </c>
      <c r="I12" s="30">
        <f>SUM(I8:I11)</f>
        <v>139840.40999999997</v>
      </c>
    </row>
    <row r="13" spans="1:9" hidden="1" x14ac:dyDescent="0.25">
      <c r="A13" s="15"/>
      <c r="B13" s="5"/>
      <c r="C13" s="5"/>
      <c r="D13" s="5"/>
      <c r="E13" s="6"/>
      <c r="F13" s="5"/>
      <c r="G13" s="31"/>
      <c r="H13" s="31"/>
      <c r="I13" s="17"/>
    </row>
    <row r="14" spans="1:9" hidden="1" x14ac:dyDescent="0.25">
      <c r="A14" s="5">
        <v>2</v>
      </c>
      <c r="B14" s="5"/>
      <c r="C14" s="5"/>
      <c r="D14" s="5"/>
      <c r="E14" s="6"/>
      <c r="F14" s="18"/>
      <c r="G14" s="19" t="s">
        <v>11</v>
      </c>
      <c r="H14" s="19"/>
      <c r="I14" s="19"/>
    </row>
    <row r="15" spans="1:9" ht="21.75" hidden="1" customHeight="1" x14ac:dyDescent="0.25">
      <c r="A15" s="7" t="s">
        <v>20</v>
      </c>
      <c r="B15" s="7" t="s">
        <v>0</v>
      </c>
      <c r="C15" s="8" t="s">
        <v>14</v>
      </c>
      <c r="D15" s="8" t="s">
        <v>12</v>
      </c>
      <c r="E15" s="9" t="s">
        <v>22</v>
      </c>
      <c r="F15" s="14" t="s">
        <v>19</v>
      </c>
      <c r="G15" s="14" t="s">
        <v>23</v>
      </c>
      <c r="H15" s="14" t="s">
        <v>17</v>
      </c>
      <c r="I15" s="14" t="s">
        <v>18</v>
      </c>
    </row>
    <row r="16" spans="1:9" hidden="1" x14ac:dyDescent="0.25">
      <c r="A16" s="7" t="s">
        <v>1</v>
      </c>
      <c r="B16" s="10" t="s">
        <v>2</v>
      </c>
      <c r="C16" s="10" t="s">
        <v>21</v>
      </c>
      <c r="D16" s="26">
        <v>2475616</v>
      </c>
      <c r="E16" s="13"/>
      <c r="F16" s="12">
        <f>ROUND(D16*E16,2)</f>
        <v>0</v>
      </c>
      <c r="G16" s="12">
        <v>23</v>
      </c>
      <c r="H16" s="12">
        <f t="shared" ref="H16:H19" si="2">ROUND(F16*0.23,2)</f>
        <v>0</v>
      </c>
      <c r="I16" s="12">
        <f>F16+H16</f>
        <v>0</v>
      </c>
    </row>
    <row r="17" spans="1:9" hidden="1" x14ac:dyDescent="0.25">
      <c r="A17" s="7" t="s">
        <v>8</v>
      </c>
      <c r="B17" s="10" t="s">
        <v>13</v>
      </c>
      <c r="C17" s="10">
        <v>1</v>
      </c>
      <c r="D17" s="12">
        <v>12</v>
      </c>
      <c r="E17" s="27"/>
      <c r="F17" s="12">
        <f>ROUND(C17*D17*E17,2)</f>
        <v>0</v>
      </c>
      <c r="G17" s="12">
        <v>23</v>
      </c>
      <c r="H17" s="12">
        <f t="shared" si="2"/>
        <v>0</v>
      </c>
      <c r="I17" s="12">
        <f t="shared" ref="I17:I19" si="3">F17+H17</f>
        <v>0</v>
      </c>
    </row>
    <row r="18" spans="1:9" hidden="1" x14ac:dyDescent="0.25">
      <c r="A18" s="7" t="s">
        <v>4</v>
      </c>
      <c r="B18" s="10" t="s">
        <v>2</v>
      </c>
      <c r="C18" s="10" t="s">
        <v>21</v>
      </c>
      <c r="D18" s="26">
        <f>D16</f>
        <v>2475616</v>
      </c>
      <c r="E18" s="28">
        <v>2.0240000000000001E-2</v>
      </c>
      <c r="F18" s="12">
        <f t="shared" ref="F18" si="4">ROUND(D18*E18,2)</f>
        <v>50106.47</v>
      </c>
      <c r="G18" s="12">
        <v>23</v>
      </c>
      <c r="H18" s="12">
        <f t="shared" si="2"/>
        <v>11524.49</v>
      </c>
      <c r="I18" s="12">
        <f t="shared" si="3"/>
        <v>61630.96</v>
      </c>
    </row>
    <row r="19" spans="1:9" ht="36" hidden="1" x14ac:dyDescent="0.25">
      <c r="A19" s="9" t="s">
        <v>16</v>
      </c>
      <c r="B19" s="10" t="s">
        <v>5</v>
      </c>
      <c r="C19" s="10">
        <v>1</v>
      </c>
      <c r="D19" s="26">
        <v>6727680</v>
      </c>
      <c r="E19" s="29">
        <v>4.79E-3</v>
      </c>
      <c r="F19" s="12">
        <f>ROUND(D19*E19,2)</f>
        <v>32225.59</v>
      </c>
      <c r="G19" s="12">
        <v>23</v>
      </c>
      <c r="H19" s="12">
        <f t="shared" si="2"/>
        <v>7411.89</v>
      </c>
      <c r="I19" s="12">
        <f t="shared" si="3"/>
        <v>39637.480000000003</v>
      </c>
    </row>
    <row r="20" spans="1:9" hidden="1" x14ac:dyDescent="0.25">
      <c r="A20" s="5"/>
      <c r="B20" s="5"/>
      <c r="C20" s="5"/>
      <c r="D20" s="5"/>
      <c r="E20" s="6"/>
      <c r="F20" s="18"/>
      <c r="G20" s="11" t="s">
        <v>6</v>
      </c>
      <c r="H20" s="11">
        <f>SUM(H16:H19)</f>
        <v>18936.38</v>
      </c>
      <c r="I20" s="30">
        <f>SUM(I16:I19)</f>
        <v>101268.44</v>
      </c>
    </row>
    <row r="21" spans="1:9" hidden="1" x14ac:dyDescent="0.25">
      <c r="A21" s="15"/>
      <c r="B21" s="5"/>
      <c r="C21" s="5"/>
      <c r="D21" s="5"/>
      <c r="E21" s="6"/>
      <c r="F21" s="5"/>
      <c r="G21" s="31"/>
      <c r="H21" s="31"/>
      <c r="I21" s="17"/>
    </row>
    <row r="22" spans="1:9" hidden="1" x14ac:dyDescent="0.25">
      <c r="A22" s="5">
        <v>3</v>
      </c>
      <c r="B22" s="5"/>
      <c r="C22" s="5"/>
      <c r="D22" s="5"/>
      <c r="E22" s="6"/>
      <c r="F22" s="18"/>
      <c r="G22" s="19" t="s">
        <v>7</v>
      </c>
      <c r="H22" s="19"/>
      <c r="I22" s="19"/>
    </row>
    <row r="23" spans="1:9" ht="48" hidden="1" x14ac:dyDescent="0.25">
      <c r="A23" s="7" t="s">
        <v>20</v>
      </c>
      <c r="B23" s="7" t="s">
        <v>0</v>
      </c>
      <c r="C23" s="8" t="s">
        <v>14</v>
      </c>
      <c r="D23" s="8" t="s">
        <v>12</v>
      </c>
      <c r="E23" s="9" t="s">
        <v>22</v>
      </c>
      <c r="F23" s="14" t="s">
        <v>19</v>
      </c>
      <c r="G23" s="14" t="s">
        <v>23</v>
      </c>
      <c r="H23" s="14" t="s">
        <v>17</v>
      </c>
      <c r="I23" s="14" t="s">
        <v>18</v>
      </c>
    </row>
    <row r="24" spans="1:9" x14ac:dyDescent="0.25">
      <c r="A24" s="7" t="s">
        <v>1</v>
      </c>
      <c r="B24" s="10" t="s">
        <v>2</v>
      </c>
      <c r="C24" s="10" t="s">
        <v>21</v>
      </c>
      <c r="D24" s="51">
        <v>117778</v>
      </c>
      <c r="E24" s="13"/>
      <c r="F24" s="12">
        <f>ROUND(D24*E24,2)</f>
        <v>0</v>
      </c>
      <c r="G24" s="64" t="s">
        <v>40</v>
      </c>
      <c r="H24" s="12">
        <f t="shared" ref="H24:H27" si="5">ROUND(F24*0.23,2)</f>
        <v>0</v>
      </c>
      <c r="I24" s="12">
        <f t="shared" ref="I24:I27" si="6">F24+H24</f>
        <v>0</v>
      </c>
    </row>
    <row r="25" spans="1:9" ht="24" x14ac:dyDescent="0.25">
      <c r="A25" s="9" t="s">
        <v>24</v>
      </c>
      <c r="B25" s="10" t="s">
        <v>3</v>
      </c>
      <c r="C25" s="10">
        <v>1</v>
      </c>
      <c r="D25" s="32">
        <v>12</v>
      </c>
      <c r="E25" s="27"/>
      <c r="F25" s="12">
        <f>ROUND(C25*D25*E25,2)</f>
        <v>0</v>
      </c>
      <c r="G25" s="64" t="s">
        <v>40</v>
      </c>
      <c r="H25" s="12">
        <f t="shared" si="5"/>
        <v>0</v>
      </c>
      <c r="I25" s="12">
        <f t="shared" si="6"/>
        <v>0</v>
      </c>
    </row>
    <row r="26" spans="1:9" x14ac:dyDescent="0.25">
      <c r="A26" s="7" t="s">
        <v>4</v>
      </c>
      <c r="B26" s="10" t="s">
        <v>2</v>
      </c>
      <c r="C26" s="10" t="s">
        <v>21</v>
      </c>
      <c r="D26" s="51">
        <f>D24</f>
        <v>117778</v>
      </c>
      <c r="E26" s="28"/>
      <c r="F26" s="12">
        <f>ROUND(D26*E26,2)</f>
        <v>0</v>
      </c>
      <c r="G26" s="64" t="s">
        <v>40</v>
      </c>
      <c r="H26" s="12">
        <f t="shared" si="5"/>
        <v>0</v>
      </c>
      <c r="I26" s="12">
        <f t="shared" si="6"/>
        <v>0</v>
      </c>
    </row>
    <row r="27" spans="1:9" x14ac:dyDescent="0.25">
      <c r="A27" s="9" t="s">
        <v>28</v>
      </c>
      <c r="B27" s="10" t="s">
        <v>3</v>
      </c>
      <c r="C27" s="10">
        <v>1</v>
      </c>
      <c r="D27" s="26"/>
      <c r="E27" s="29"/>
      <c r="F27" s="12">
        <f>ROUND(D27*E27,2)</f>
        <v>0</v>
      </c>
      <c r="G27" s="64" t="s">
        <v>40</v>
      </c>
      <c r="H27" s="12">
        <f t="shared" si="5"/>
        <v>0</v>
      </c>
      <c r="I27" s="12">
        <f t="shared" si="6"/>
        <v>0</v>
      </c>
    </row>
    <row r="28" spans="1:9" x14ac:dyDescent="0.25">
      <c r="A28" s="5"/>
      <c r="B28" s="5"/>
      <c r="C28" s="5"/>
      <c r="D28" s="5"/>
      <c r="E28" s="6"/>
      <c r="F28" s="18"/>
      <c r="G28" s="51" t="s">
        <v>6</v>
      </c>
      <c r="H28" s="51"/>
      <c r="I28" s="30">
        <f>SUM(I24:I27)</f>
        <v>0</v>
      </c>
    </row>
    <row r="29" spans="1:9" x14ac:dyDescent="0.25">
      <c r="A29" s="52"/>
      <c r="B29" s="52"/>
      <c r="C29" s="52"/>
      <c r="D29" s="52"/>
      <c r="E29" s="53"/>
      <c r="F29" s="54"/>
      <c r="G29" s="54"/>
      <c r="H29" s="54"/>
      <c r="I29" s="54"/>
    </row>
    <row r="30" spans="1:9" x14ac:dyDescent="0.25">
      <c r="A30" s="52"/>
      <c r="B30" s="52"/>
      <c r="C30" s="52"/>
      <c r="D30" s="55"/>
      <c r="E30" s="56"/>
      <c r="F30" s="57"/>
      <c r="G30" s="57"/>
      <c r="H30" s="57"/>
      <c r="I30" s="57"/>
    </row>
    <row r="31" spans="1:9" ht="33" customHeight="1" x14ac:dyDescent="0.25">
      <c r="A31" s="66" t="s">
        <v>30</v>
      </c>
      <c r="B31" s="66"/>
      <c r="C31" s="66"/>
      <c r="D31" s="66"/>
      <c r="E31" s="66"/>
      <c r="F31" s="66"/>
      <c r="G31" s="66"/>
      <c r="H31" s="66"/>
      <c r="I31" s="66"/>
    </row>
    <row r="32" spans="1:9" x14ac:dyDescent="0.25">
      <c r="A32" s="5">
        <v>1</v>
      </c>
      <c r="B32" s="5"/>
      <c r="C32" s="5"/>
      <c r="D32" s="5"/>
      <c r="E32" s="6"/>
      <c r="F32" s="18"/>
      <c r="G32" s="19" t="s">
        <v>27</v>
      </c>
      <c r="H32" s="19"/>
      <c r="I32" s="19"/>
    </row>
    <row r="33" spans="1:9" ht="48" x14ac:dyDescent="0.25">
      <c r="A33" s="7" t="s">
        <v>20</v>
      </c>
      <c r="B33" s="7" t="s">
        <v>0</v>
      </c>
      <c r="C33" s="8" t="s">
        <v>14</v>
      </c>
      <c r="D33" s="50" t="s">
        <v>26</v>
      </c>
      <c r="E33" s="9" t="s">
        <v>25</v>
      </c>
      <c r="F33" s="14" t="s">
        <v>19</v>
      </c>
      <c r="G33" s="14" t="s">
        <v>23</v>
      </c>
      <c r="H33" s="14" t="s">
        <v>17</v>
      </c>
      <c r="I33" s="14" t="s">
        <v>18</v>
      </c>
    </row>
    <row r="34" spans="1:9" x14ac:dyDescent="0.25">
      <c r="A34" s="20">
        <v>1</v>
      </c>
      <c r="B34" s="21">
        <v>2</v>
      </c>
      <c r="C34" s="22">
        <v>3</v>
      </c>
      <c r="D34" s="23">
        <v>4</v>
      </c>
      <c r="E34" s="24">
        <v>5</v>
      </c>
      <c r="F34" s="25">
        <v>6</v>
      </c>
      <c r="G34" s="25">
        <v>7</v>
      </c>
      <c r="H34" s="25">
        <v>8</v>
      </c>
      <c r="I34" s="25">
        <v>9</v>
      </c>
    </row>
    <row r="35" spans="1:9" x14ac:dyDescent="0.25">
      <c r="A35" s="7" t="s">
        <v>1</v>
      </c>
      <c r="B35" s="10" t="s">
        <v>2</v>
      </c>
      <c r="C35" s="10" t="s">
        <v>21</v>
      </c>
      <c r="D35" s="51">
        <v>246978</v>
      </c>
      <c r="E35" s="13"/>
      <c r="F35" s="12">
        <f>ROUND(D35*E35,2)</f>
        <v>0</v>
      </c>
      <c r="G35" s="64" t="s">
        <v>40</v>
      </c>
      <c r="H35" s="12">
        <f>ROUND(F35*0.23,2)</f>
        <v>0</v>
      </c>
      <c r="I35" s="12">
        <f>F35+H35</f>
        <v>0</v>
      </c>
    </row>
    <row r="36" spans="1:9" ht="15.75" customHeight="1" x14ac:dyDescent="0.25">
      <c r="A36" s="7" t="s">
        <v>8</v>
      </c>
      <c r="B36" s="10" t="s">
        <v>13</v>
      </c>
      <c r="C36" s="10">
        <v>1</v>
      </c>
      <c r="D36" s="12">
        <v>12</v>
      </c>
      <c r="E36" s="27"/>
      <c r="F36" s="12">
        <f>ROUND(C36*D36*E36,2)</f>
        <v>0</v>
      </c>
      <c r="G36" s="64" t="s">
        <v>40</v>
      </c>
      <c r="H36" s="12">
        <f t="shared" ref="H36:H38" si="7">ROUND(F36*0.23,2)</f>
        <v>0</v>
      </c>
      <c r="I36" s="12">
        <f>F36+H36</f>
        <v>0</v>
      </c>
    </row>
    <row r="37" spans="1:9" x14ac:dyDescent="0.25">
      <c r="A37" s="7" t="s">
        <v>4</v>
      </c>
      <c r="B37" s="10" t="s">
        <v>2</v>
      </c>
      <c r="C37" s="10" t="s">
        <v>21</v>
      </c>
      <c r="D37" s="51">
        <f>D35</f>
        <v>246978</v>
      </c>
      <c r="E37" s="28"/>
      <c r="F37" s="12">
        <f>ROUND(D37*E37,2)</f>
        <v>0</v>
      </c>
      <c r="G37" s="64" t="s">
        <v>40</v>
      </c>
      <c r="H37" s="12">
        <f t="shared" si="7"/>
        <v>0</v>
      </c>
      <c r="I37" s="12">
        <f>F37+H37</f>
        <v>0</v>
      </c>
    </row>
    <row r="38" spans="1:9" ht="24" x14ac:dyDescent="0.25">
      <c r="A38" s="9" t="s">
        <v>36</v>
      </c>
      <c r="B38" s="10" t="s">
        <v>5</v>
      </c>
      <c r="C38" s="10" t="s">
        <v>21</v>
      </c>
      <c r="D38" s="26"/>
      <c r="E38" s="29"/>
      <c r="F38" s="12">
        <f>ROUND(D38*E38,2)</f>
        <v>0</v>
      </c>
      <c r="G38" s="64" t="s">
        <v>40</v>
      </c>
      <c r="H38" s="12">
        <f t="shared" si="7"/>
        <v>0</v>
      </c>
      <c r="I38" s="12">
        <f>F38+H38</f>
        <v>0</v>
      </c>
    </row>
    <row r="39" spans="1:9" x14ac:dyDescent="0.25">
      <c r="A39" s="5"/>
      <c r="B39" s="5"/>
      <c r="C39" s="5"/>
      <c r="D39" s="5"/>
      <c r="E39" s="6"/>
      <c r="F39" s="18"/>
      <c r="G39" s="51" t="s">
        <v>6</v>
      </c>
      <c r="H39" s="51">
        <f>SUM(H35:H38)</f>
        <v>0</v>
      </c>
      <c r="I39" s="30">
        <f>SUM(I35:I38)</f>
        <v>0</v>
      </c>
    </row>
    <row r="40" spans="1:9" x14ac:dyDescent="0.25">
      <c r="A40" s="5"/>
      <c r="B40" s="5"/>
      <c r="C40" s="5"/>
      <c r="D40" s="5"/>
      <c r="E40" s="6"/>
      <c r="F40" s="18"/>
      <c r="G40" s="62"/>
      <c r="H40" s="62"/>
      <c r="I40" s="63"/>
    </row>
    <row r="41" spans="1:9" x14ac:dyDescent="0.25">
      <c r="A41" s="15"/>
      <c r="B41" s="5"/>
      <c r="C41" s="5"/>
      <c r="D41" s="5"/>
      <c r="E41" s="6"/>
      <c r="F41" s="5"/>
      <c r="G41" s="31"/>
      <c r="H41" s="31"/>
      <c r="I41" s="17"/>
    </row>
    <row r="42" spans="1:9" x14ac:dyDescent="0.25">
      <c r="A42" s="52"/>
      <c r="B42" s="52"/>
      <c r="C42" s="52"/>
      <c r="D42" s="57"/>
      <c r="E42" s="58"/>
      <c r="F42" s="57"/>
      <c r="G42" s="57"/>
      <c r="H42" s="57"/>
      <c r="I42" s="57"/>
    </row>
    <row r="43" spans="1:9" ht="15" customHeight="1" x14ac:dyDescent="0.25">
      <c r="A43" s="66" t="s">
        <v>31</v>
      </c>
      <c r="B43" s="66"/>
      <c r="C43" s="66"/>
      <c r="D43" s="66"/>
      <c r="E43" s="66"/>
      <c r="F43" s="66"/>
      <c r="G43" s="66"/>
      <c r="H43" s="66"/>
      <c r="I43" s="66"/>
    </row>
    <row r="44" spans="1:9" x14ac:dyDescent="0.25">
      <c r="A44" s="5">
        <v>1</v>
      </c>
      <c r="B44" s="5"/>
      <c r="C44" s="5"/>
      <c r="D44" s="5"/>
      <c r="E44" s="6"/>
      <c r="F44" s="18"/>
      <c r="G44" s="19" t="s">
        <v>27</v>
      </c>
      <c r="H44" s="19"/>
      <c r="I44" s="19"/>
    </row>
    <row r="45" spans="1:9" ht="48" x14ac:dyDescent="0.25">
      <c r="A45" s="7" t="s">
        <v>20</v>
      </c>
      <c r="B45" s="7" t="s">
        <v>0</v>
      </c>
      <c r="C45" s="8" t="s">
        <v>14</v>
      </c>
      <c r="D45" s="50" t="s">
        <v>26</v>
      </c>
      <c r="E45" s="9" t="s">
        <v>25</v>
      </c>
      <c r="F45" s="14" t="s">
        <v>19</v>
      </c>
      <c r="G45" s="14" t="s">
        <v>23</v>
      </c>
      <c r="H45" s="14" t="s">
        <v>17</v>
      </c>
      <c r="I45" s="14" t="s">
        <v>18</v>
      </c>
    </row>
    <row r="46" spans="1:9" x14ac:dyDescent="0.25">
      <c r="A46" s="20">
        <v>1</v>
      </c>
      <c r="B46" s="21">
        <v>2</v>
      </c>
      <c r="C46" s="22">
        <v>3</v>
      </c>
      <c r="D46" s="23">
        <v>4</v>
      </c>
      <c r="E46" s="24">
        <v>5</v>
      </c>
      <c r="F46" s="25">
        <v>6</v>
      </c>
      <c r="G46" s="25">
        <v>7</v>
      </c>
      <c r="H46" s="25">
        <v>8</v>
      </c>
      <c r="I46" s="25">
        <v>9</v>
      </c>
    </row>
    <row r="47" spans="1:9" x14ac:dyDescent="0.25">
      <c r="A47" s="7" t="s">
        <v>1</v>
      </c>
      <c r="B47" s="10" t="s">
        <v>2</v>
      </c>
      <c r="C47" s="10" t="s">
        <v>21</v>
      </c>
      <c r="D47" s="51">
        <v>113602</v>
      </c>
      <c r="E47" s="13"/>
      <c r="F47" s="12">
        <f>ROUND(D47*E47,2)</f>
        <v>0</v>
      </c>
      <c r="G47" s="64" t="s">
        <v>40</v>
      </c>
      <c r="H47" s="12">
        <f>ROUND(F47*0.23,2)</f>
        <v>0</v>
      </c>
      <c r="I47" s="12">
        <f>F47+H47</f>
        <v>0</v>
      </c>
    </row>
    <row r="48" spans="1:9" x14ac:dyDescent="0.25">
      <c r="A48" s="7" t="s">
        <v>8</v>
      </c>
      <c r="B48" s="10" t="s">
        <v>13</v>
      </c>
      <c r="C48" s="10">
        <v>1</v>
      </c>
      <c r="D48" s="12">
        <v>12</v>
      </c>
      <c r="E48" s="27"/>
      <c r="F48" s="12">
        <f>ROUND(C48*D48*E48,2)</f>
        <v>0</v>
      </c>
      <c r="G48" s="64" t="s">
        <v>40</v>
      </c>
      <c r="H48" s="12">
        <f t="shared" ref="H48:H50" si="8">ROUND(F48*0.23,2)</f>
        <v>0</v>
      </c>
      <c r="I48" s="12">
        <f>F48+H48</f>
        <v>0</v>
      </c>
    </row>
    <row r="49" spans="1:10" x14ac:dyDescent="0.25">
      <c r="A49" s="7" t="s">
        <v>4</v>
      </c>
      <c r="B49" s="10" t="s">
        <v>2</v>
      </c>
      <c r="C49" s="10" t="s">
        <v>21</v>
      </c>
      <c r="D49" s="51">
        <f>D47</f>
        <v>113602</v>
      </c>
      <c r="E49" s="28"/>
      <c r="F49" s="12">
        <f>ROUND(D49*E49,2)</f>
        <v>0</v>
      </c>
      <c r="G49" s="64" t="s">
        <v>40</v>
      </c>
      <c r="H49" s="12">
        <f t="shared" si="8"/>
        <v>0</v>
      </c>
      <c r="I49" s="12">
        <f>F49+H49</f>
        <v>0</v>
      </c>
    </row>
    <row r="50" spans="1:10" ht="24" x14ac:dyDescent="0.25">
      <c r="A50" s="9" t="s">
        <v>37</v>
      </c>
      <c r="B50" s="10" t="s">
        <v>5</v>
      </c>
      <c r="C50" s="10" t="s">
        <v>21</v>
      </c>
      <c r="D50" s="26"/>
      <c r="E50" s="29"/>
      <c r="F50" s="12">
        <f>ROUND(D50*E50,2)</f>
        <v>0</v>
      </c>
      <c r="G50" s="64" t="s">
        <v>40</v>
      </c>
      <c r="H50" s="12">
        <f t="shared" si="8"/>
        <v>0</v>
      </c>
      <c r="I50" s="12">
        <f>F50+H50</f>
        <v>0</v>
      </c>
    </row>
    <row r="51" spans="1:10" x14ac:dyDescent="0.25">
      <c r="A51" s="5"/>
      <c r="B51" s="5"/>
      <c r="C51" s="5"/>
      <c r="D51" s="5"/>
      <c r="E51" s="6"/>
      <c r="F51" s="18"/>
      <c r="G51" s="51" t="s">
        <v>6</v>
      </c>
      <c r="H51" s="51">
        <f>SUM(H47:H50)</f>
        <v>0</v>
      </c>
      <c r="I51" s="30">
        <f>SUM(I47:I50)</f>
        <v>0</v>
      </c>
    </row>
    <row r="52" spans="1:10" x14ac:dyDescent="0.25">
      <c r="A52" s="52"/>
      <c r="B52" s="52"/>
      <c r="C52" s="52"/>
      <c r="D52" s="52"/>
      <c r="E52" s="53"/>
      <c r="F52" s="54"/>
      <c r="G52" s="54"/>
      <c r="H52" s="54"/>
      <c r="I52" s="54"/>
    </row>
    <row r="53" spans="1:10" x14ac:dyDescent="0.25">
      <c r="A53" s="52"/>
      <c r="B53" s="52"/>
      <c r="C53" s="52"/>
      <c r="D53" s="52"/>
      <c r="E53" s="53"/>
      <c r="F53" s="54"/>
      <c r="G53" s="54"/>
      <c r="H53" s="54"/>
      <c r="I53" s="54"/>
    </row>
    <row r="54" spans="1:10" x14ac:dyDescent="0.25">
      <c r="A54" s="52"/>
      <c r="B54" s="52"/>
      <c r="C54" s="52"/>
      <c r="D54" s="52"/>
      <c r="E54" s="53"/>
      <c r="F54" s="54"/>
      <c r="G54" s="54"/>
      <c r="H54" s="54"/>
      <c r="I54" s="54"/>
    </row>
    <row r="55" spans="1:10" x14ac:dyDescent="0.25">
      <c r="A55" s="52"/>
      <c r="B55" s="52"/>
      <c r="C55" s="52"/>
      <c r="D55" s="52"/>
      <c r="E55" s="53"/>
      <c r="F55" s="54"/>
      <c r="G55" s="54"/>
      <c r="H55" s="54"/>
      <c r="I55" s="54"/>
    </row>
    <row r="56" spans="1:10" ht="15" customHeight="1" x14ac:dyDescent="0.25">
      <c r="A56" s="66" t="s">
        <v>35</v>
      </c>
      <c r="B56" s="66"/>
      <c r="C56" s="66"/>
      <c r="D56" s="66"/>
      <c r="E56" s="66"/>
      <c r="F56" s="66"/>
      <c r="G56" s="66"/>
      <c r="H56" s="66"/>
      <c r="I56" s="66"/>
    </row>
    <row r="57" spans="1:10" x14ac:dyDescent="0.25">
      <c r="A57" s="5">
        <v>1</v>
      </c>
      <c r="B57" s="5"/>
      <c r="C57" s="5"/>
      <c r="D57" s="5"/>
      <c r="E57" s="6"/>
      <c r="F57" s="18"/>
      <c r="G57" s="19" t="s">
        <v>27</v>
      </c>
      <c r="H57" s="19"/>
      <c r="I57" s="19"/>
    </row>
    <row r="58" spans="1:10" ht="48" x14ac:dyDescent="0.25">
      <c r="A58" s="7" t="s">
        <v>20</v>
      </c>
      <c r="B58" s="7" t="s">
        <v>0</v>
      </c>
      <c r="C58" s="8" t="s">
        <v>14</v>
      </c>
      <c r="D58" s="50" t="s">
        <v>26</v>
      </c>
      <c r="E58" s="9" t="s">
        <v>25</v>
      </c>
      <c r="F58" s="14" t="s">
        <v>19</v>
      </c>
      <c r="G58" s="14" t="s">
        <v>23</v>
      </c>
      <c r="H58" s="14" t="s">
        <v>17</v>
      </c>
      <c r="I58" s="14" t="s">
        <v>18</v>
      </c>
    </row>
    <row r="59" spans="1:10" x14ac:dyDescent="0.25">
      <c r="A59" s="20">
        <v>1</v>
      </c>
      <c r="B59" s="21">
        <v>2</v>
      </c>
      <c r="C59" s="22">
        <v>3</v>
      </c>
      <c r="D59" s="23">
        <v>4</v>
      </c>
      <c r="E59" s="24">
        <v>5</v>
      </c>
      <c r="F59" s="25">
        <v>6</v>
      </c>
      <c r="G59" s="25">
        <v>7</v>
      </c>
      <c r="H59" s="25">
        <v>8</v>
      </c>
      <c r="I59" s="25">
        <v>9</v>
      </c>
    </row>
    <row r="60" spans="1:10" x14ac:dyDescent="0.25">
      <c r="A60" s="7" t="s">
        <v>1</v>
      </c>
      <c r="B60" s="10" t="s">
        <v>2</v>
      </c>
      <c r="C60" s="10" t="s">
        <v>21</v>
      </c>
      <c r="D60" s="51">
        <v>503091</v>
      </c>
      <c r="E60" s="13"/>
      <c r="F60" s="12">
        <f>ROUND(D60*E60,2)</f>
        <v>0</v>
      </c>
      <c r="G60" s="64" t="s">
        <v>40</v>
      </c>
      <c r="H60" s="12">
        <f>ROUND(F60*0.23,2)</f>
        <v>0</v>
      </c>
      <c r="I60" s="12">
        <f>F60+H60</f>
        <v>0</v>
      </c>
    </row>
    <row r="61" spans="1:10" x14ac:dyDescent="0.25">
      <c r="A61" s="7" t="s">
        <v>8</v>
      </c>
      <c r="B61" s="10" t="s">
        <v>13</v>
      </c>
      <c r="C61" s="10">
        <v>1</v>
      </c>
      <c r="D61" s="12">
        <v>12</v>
      </c>
      <c r="E61" s="27"/>
      <c r="F61" s="12">
        <f>ROUND(C61*D61*E61,2)</f>
        <v>0</v>
      </c>
      <c r="G61" s="64" t="s">
        <v>40</v>
      </c>
      <c r="H61" s="12">
        <f t="shared" ref="H61:H63" si="9">ROUND(F61*0.23,2)</f>
        <v>0</v>
      </c>
      <c r="I61" s="12">
        <f>F61+H61</f>
        <v>0</v>
      </c>
      <c r="J61" s="33"/>
    </row>
    <row r="62" spans="1:10" x14ac:dyDescent="0.25">
      <c r="A62" s="7" t="s">
        <v>4</v>
      </c>
      <c r="B62" s="10" t="s">
        <v>2</v>
      </c>
      <c r="C62" s="10" t="s">
        <v>21</v>
      </c>
      <c r="D62" s="51">
        <f>D60</f>
        <v>503091</v>
      </c>
      <c r="E62" s="28"/>
      <c r="F62" s="12">
        <f>ROUND(D62*E62,2)</f>
        <v>0</v>
      </c>
      <c r="G62" s="64" t="s">
        <v>40</v>
      </c>
      <c r="H62" s="12">
        <f t="shared" si="9"/>
        <v>0</v>
      </c>
      <c r="I62" s="12">
        <f>F62+H62</f>
        <v>0</v>
      </c>
      <c r="J62" s="33"/>
    </row>
    <row r="63" spans="1:10" ht="24" x14ac:dyDescent="0.25">
      <c r="A63" s="9" t="s">
        <v>38</v>
      </c>
      <c r="B63" s="10" t="s">
        <v>5</v>
      </c>
      <c r="C63" s="10" t="s">
        <v>21</v>
      </c>
      <c r="D63" s="26"/>
      <c r="E63" s="29"/>
      <c r="F63" s="12">
        <f>ROUND(D63*E63,2)</f>
        <v>0</v>
      </c>
      <c r="G63" s="64" t="s">
        <v>40</v>
      </c>
      <c r="H63" s="12">
        <f t="shared" si="9"/>
        <v>0</v>
      </c>
      <c r="I63" s="12">
        <f>F63+H63</f>
        <v>0</v>
      </c>
      <c r="J63" s="33"/>
    </row>
    <row r="64" spans="1:10" x14ac:dyDescent="0.25">
      <c r="A64" s="5"/>
      <c r="B64" s="5"/>
      <c r="C64" s="5"/>
      <c r="D64" s="5"/>
      <c r="E64" s="6"/>
      <c r="F64" s="18"/>
      <c r="G64" s="51" t="s">
        <v>6</v>
      </c>
      <c r="H64" s="51">
        <f>SUM(H60:H63)</f>
        <v>0</v>
      </c>
      <c r="I64" s="30">
        <f>SUM(I60:I63)</f>
        <v>0</v>
      </c>
      <c r="J64" s="33"/>
    </row>
    <row r="65" spans="1:10" x14ac:dyDescent="0.25">
      <c r="A65" s="5"/>
      <c r="B65" s="5"/>
      <c r="C65" s="5"/>
      <c r="D65" s="5"/>
      <c r="E65" s="6"/>
      <c r="F65" s="18"/>
      <c r="G65" s="62"/>
      <c r="H65" s="62"/>
      <c r="I65" s="63"/>
      <c r="J65" s="33"/>
    </row>
    <row r="66" spans="1:10" x14ac:dyDescent="0.25">
      <c r="A66" s="5"/>
      <c r="B66" s="5"/>
      <c r="C66" s="5"/>
      <c r="D66" s="5"/>
      <c r="E66" s="6"/>
      <c r="F66" s="18"/>
      <c r="G66" s="62"/>
      <c r="H66" s="62"/>
      <c r="I66" s="63"/>
      <c r="J66" s="33"/>
    </row>
    <row r="67" spans="1:10" x14ac:dyDescent="0.25">
      <c r="A67" s="5"/>
      <c r="B67" s="5"/>
      <c r="C67" s="5"/>
      <c r="D67" s="5"/>
      <c r="E67" s="6"/>
      <c r="F67" s="18"/>
      <c r="G67" s="62"/>
      <c r="H67" s="62"/>
      <c r="I67" s="63"/>
      <c r="J67" s="33"/>
    </row>
    <row r="68" spans="1:10" x14ac:dyDescent="0.25">
      <c r="A68" s="5"/>
      <c r="B68" s="5"/>
      <c r="C68" s="5"/>
      <c r="D68" s="5"/>
      <c r="E68" s="6"/>
      <c r="F68" s="18"/>
      <c r="G68" s="62"/>
      <c r="H68" s="62"/>
      <c r="I68" s="63"/>
      <c r="J68" s="33"/>
    </row>
    <row r="69" spans="1:10" x14ac:dyDescent="0.25">
      <c r="A69" s="52"/>
      <c r="B69" s="52"/>
      <c r="C69" s="52"/>
      <c r="D69" s="52"/>
      <c r="E69" s="53"/>
      <c r="F69" s="59"/>
      <c r="G69" s="59"/>
      <c r="H69" s="59"/>
      <c r="I69" s="59"/>
      <c r="J69" s="33"/>
    </row>
    <row r="70" spans="1:10" x14ac:dyDescent="0.25">
      <c r="A70" s="66" t="s">
        <v>33</v>
      </c>
      <c r="B70" s="66"/>
      <c r="C70" s="66"/>
      <c r="D70" s="66"/>
      <c r="E70" s="66"/>
      <c r="F70" s="66"/>
      <c r="G70" s="66"/>
      <c r="H70" s="66"/>
      <c r="I70" s="66"/>
      <c r="J70" s="33"/>
    </row>
    <row r="71" spans="1:10" x14ac:dyDescent="0.25">
      <c r="A71" s="5">
        <v>1</v>
      </c>
      <c r="B71" s="5"/>
      <c r="C71" s="5"/>
      <c r="D71" s="5"/>
      <c r="E71" s="6"/>
      <c r="F71" s="18"/>
      <c r="G71" s="19" t="s">
        <v>34</v>
      </c>
      <c r="H71" s="19"/>
      <c r="I71" s="19"/>
      <c r="J71" s="33"/>
    </row>
    <row r="72" spans="1:10" ht="48" x14ac:dyDescent="0.25">
      <c r="A72" s="7" t="s">
        <v>20</v>
      </c>
      <c r="B72" s="7" t="s">
        <v>0</v>
      </c>
      <c r="C72" s="8" t="s">
        <v>14</v>
      </c>
      <c r="D72" s="50" t="s">
        <v>26</v>
      </c>
      <c r="E72" s="9" t="s">
        <v>25</v>
      </c>
      <c r="F72" s="14" t="s">
        <v>19</v>
      </c>
      <c r="G72" s="14" t="s">
        <v>23</v>
      </c>
      <c r="H72" s="14" t="s">
        <v>17</v>
      </c>
      <c r="I72" s="14" t="s">
        <v>18</v>
      </c>
      <c r="J72" s="33"/>
    </row>
    <row r="73" spans="1:10" x14ac:dyDescent="0.25">
      <c r="A73" s="20">
        <v>1</v>
      </c>
      <c r="B73" s="21">
        <v>2</v>
      </c>
      <c r="C73" s="22">
        <v>3</v>
      </c>
      <c r="D73" s="23">
        <v>4</v>
      </c>
      <c r="E73" s="24">
        <v>5</v>
      </c>
      <c r="F73" s="25">
        <v>6</v>
      </c>
      <c r="G73" s="25">
        <v>7</v>
      </c>
      <c r="H73" s="25">
        <v>8</v>
      </c>
      <c r="I73" s="25">
        <v>9</v>
      </c>
      <c r="J73" s="33"/>
    </row>
    <row r="74" spans="1:10" x14ac:dyDescent="0.25">
      <c r="A74" s="7" t="s">
        <v>1</v>
      </c>
      <c r="B74" s="10" t="s">
        <v>2</v>
      </c>
      <c r="C74" s="10" t="s">
        <v>21</v>
      </c>
      <c r="D74" s="51">
        <v>232272</v>
      </c>
      <c r="E74" s="13"/>
      <c r="F74" s="12">
        <f>ROUND(D74*E74,2)</f>
        <v>0</v>
      </c>
      <c r="G74" s="64" t="s">
        <v>40</v>
      </c>
      <c r="H74" s="12">
        <f>ROUND(F74*0.23,2)</f>
        <v>0</v>
      </c>
      <c r="I74" s="12">
        <f>F74+H74</f>
        <v>0</v>
      </c>
      <c r="J74" s="33"/>
    </row>
    <row r="75" spans="1:10" x14ac:dyDescent="0.25">
      <c r="A75" s="7" t="s">
        <v>8</v>
      </c>
      <c r="B75" s="10" t="s">
        <v>13</v>
      </c>
      <c r="C75" s="10">
        <v>1</v>
      </c>
      <c r="D75" s="12">
        <v>12</v>
      </c>
      <c r="E75" s="27"/>
      <c r="F75" s="12">
        <f>ROUND(C75*D75*E75,2)</f>
        <v>0</v>
      </c>
      <c r="G75" s="64" t="s">
        <v>40</v>
      </c>
      <c r="H75" s="12">
        <f t="shared" ref="H75:H77" si="10">ROUND(F75*0.23,2)</f>
        <v>0</v>
      </c>
      <c r="I75" s="12">
        <f>F75+H75</f>
        <v>0</v>
      </c>
      <c r="J75" s="33"/>
    </row>
    <row r="76" spans="1:10" x14ac:dyDescent="0.25">
      <c r="A76" s="7" t="s">
        <v>4</v>
      </c>
      <c r="B76" s="10" t="s">
        <v>2</v>
      </c>
      <c r="C76" s="10" t="s">
        <v>21</v>
      </c>
      <c r="D76" s="51">
        <f>D74</f>
        <v>232272</v>
      </c>
      <c r="E76" s="28"/>
      <c r="F76" s="12">
        <f>ROUND(D76*E76,2)</f>
        <v>0</v>
      </c>
      <c r="G76" s="64" t="s">
        <v>40</v>
      </c>
      <c r="H76" s="12">
        <f t="shared" si="10"/>
        <v>0</v>
      </c>
      <c r="I76" s="12">
        <f>F76+H76</f>
        <v>0</v>
      </c>
      <c r="J76" s="33"/>
    </row>
    <row r="77" spans="1:10" ht="24" x14ac:dyDescent="0.25">
      <c r="A77" s="9" t="s">
        <v>36</v>
      </c>
      <c r="B77" s="10" t="s">
        <v>5</v>
      </c>
      <c r="C77" s="10" t="s">
        <v>21</v>
      </c>
      <c r="D77" s="26"/>
      <c r="E77" s="29"/>
      <c r="F77" s="12">
        <f>ROUND(D77*E77,2)</f>
        <v>0</v>
      </c>
      <c r="G77" s="64" t="s">
        <v>40</v>
      </c>
      <c r="H77" s="12">
        <f t="shared" si="10"/>
        <v>0</v>
      </c>
      <c r="I77" s="12">
        <f>F77+H77</f>
        <v>0</v>
      </c>
      <c r="J77" s="33"/>
    </row>
    <row r="78" spans="1:10" x14ac:dyDescent="0.25">
      <c r="A78" s="5"/>
      <c r="B78" s="5"/>
      <c r="C78" s="5"/>
      <c r="D78" s="5"/>
      <c r="E78" s="6"/>
      <c r="F78" s="18"/>
      <c r="G78" s="51" t="s">
        <v>6</v>
      </c>
      <c r="H78" s="51">
        <f>SUM(H74:H77)</f>
        <v>0</v>
      </c>
      <c r="I78" s="30">
        <f>SUM(I74:I77)</f>
        <v>0</v>
      </c>
      <c r="J78" s="33"/>
    </row>
    <row r="79" spans="1:10" x14ac:dyDescent="0.25">
      <c r="A79" s="5"/>
      <c r="B79" s="5"/>
      <c r="C79" s="5"/>
      <c r="D79" s="5"/>
      <c r="E79" s="6"/>
      <c r="F79" s="18"/>
      <c r="G79" s="62"/>
      <c r="H79" s="62"/>
      <c r="I79" s="63"/>
      <c r="J79" s="33"/>
    </row>
    <row r="80" spans="1:10" x14ac:dyDescent="0.25">
      <c r="A80" s="5"/>
      <c r="B80" s="5"/>
      <c r="C80" s="5"/>
      <c r="D80" s="5"/>
      <c r="E80" s="6"/>
      <c r="F80" s="18"/>
      <c r="G80" s="62"/>
      <c r="H80" s="62"/>
      <c r="I80" s="63"/>
      <c r="J80" s="33"/>
    </row>
    <row r="81" spans="1:10" x14ac:dyDescent="0.25">
      <c r="A81" s="52"/>
      <c r="B81" s="52"/>
      <c r="C81" s="52"/>
      <c r="D81" s="52"/>
      <c r="E81" s="53"/>
      <c r="F81" s="54"/>
      <c r="G81" s="54"/>
      <c r="H81" s="54"/>
      <c r="I81" s="54"/>
      <c r="J81" s="33"/>
    </row>
    <row r="82" spans="1:10" ht="15" customHeight="1" x14ac:dyDescent="0.25">
      <c r="A82" s="66" t="s">
        <v>32</v>
      </c>
      <c r="B82" s="66"/>
      <c r="C82" s="66"/>
      <c r="D82" s="66"/>
      <c r="E82" s="66"/>
      <c r="F82" s="66"/>
      <c r="G82" s="66"/>
      <c r="H82" s="66"/>
      <c r="I82" s="66"/>
      <c r="J82" s="33"/>
    </row>
    <row r="83" spans="1:10" x14ac:dyDescent="0.25">
      <c r="A83" s="5">
        <v>1</v>
      </c>
      <c r="B83" s="5"/>
      <c r="C83" s="5"/>
      <c r="D83" s="5"/>
      <c r="E83" s="6"/>
      <c r="F83" s="18"/>
      <c r="G83" s="19" t="s">
        <v>27</v>
      </c>
      <c r="H83" s="19"/>
      <c r="I83" s="19"/>
      <c r="J83" s="33"/>
    </row>
    <row r="84" spans="1:10" ht="48" x14ac:dyDescent="0.25">
      <c r="A84" s="7" t="s">
        <v>20</v>
      </c>
      <c r="B84" s="7" t="s">
        <v>0</v>
      </c>
      <c r="C84" s="8" t="s">
        <v>14</v>
      </c>
      <c r="D84" s="50" t="s">
        <v>26</v>
      </c>
      <c r="E84" s="9" t="s">
        <v>25</v>
      </c>
      <c r="F84" s="14" t="s">
        <v>19</v>
      </c>
      <c r="G84" s="14" t="s">
        <v>23</v>
      </c>
      <c r="H84" s="14" t="s">
        <v>17</v>
      </c>
      <c r="I84" s="14" t="s">
        <v>18</v>
      </c>
      <c r="J84" s="33"/>
    </row>
    <row r="85" spans="1:10" x14ac:dyDescent="0.25">
      <c r="A85" s="20">
        <v>1</v>
      </c>
      <c r="B85" s="21">
        <v>2</v>
      </c>
      <c r="C85" s="22">
        <v>3</v>
      </c>
      <c r="D85" s="23">
        <v>4</v>
      </c>
      <c r="E85" s="24">
        <v>5</v>
      </c>
      <c r="F85" s="25">
        <v>6</v>
      </c>
      <c r="G85" s="25">
        <v>7</v>
      </c>
      <c r="H85" s="25">
        <v>8</v>
      </c>
      <c r="I85" s="25">
        <v>9</v>
      </c>
      <c r="J85" s="33"/>
    </row>
    <row r="86" spans="1:10" x14ac:dyDescent="0.25">
      <c r="A86" s="7" t="s">
        <v>1</v>
      </c>
      <c r="B86" s="10" t="s">
        <v>2</v>
      </c>
      <c r="C86" s="10" t="s">
        <v>21</v>
      </c>
      <c r="D86" s="51">
        <v>147613</v>
      </c>
      <c r="E86" s="13"/>
      <c r="F86" s="12">
        <f>ROUND(D86*E86,2)</f>
        <v>0</v>
      </c>
      <c r="G86" s="64" t="s">
        <v>40</v>
      </c>
      <c r="H86" s="12">
        <f>ROUND(F86*0.23,2)</f>
        <v>0</v>
      </c>
      <c r="I86" s="12">
        <f>F86+H86</f>
        <v>0</v>
      </c>
      <c r="J86" s="33"/>
    </row>
    <row r="87" spans="1:10" x14ac:dyDescent="0.25">
      <c r="A87" s="7" t="s">
        <v>8</v>
      </c>
      <c r="B87" s="10" t="s">
        <v>13</v>
      </c>
      <c r="C87" s="10">
        <v>1</v>
      </c>
      <c r="D87" s="12">
        <v>12</v>
      </c>
      <c r="E87" s="27"/>
      <c r="F87" s="12">
        <f>ROUND(C87*D87*E87,2)</f>
        <v>0</v>
      </c>
      <c r="G87" s="64" t="s">
        <v>40</v>
      </c>
      <c r="H87" s="12">
        <f t="shared" ref="H87:H89" si="11">ROUND(F87*0.23,2)</f>
        <v>0</v>
      </c>
      <c r="I87" s="12">
        <f>F87+H87</f>
        <v>0</v>
      </c>
      <c r="J87" s="33"/>
    </row>
    <row r="88" spans="1:10" x14ac:dyDescent="0.25">
      <c r="A88" s="7" t="s">
        <v>4</v>
      </c>
      <c r="B88" s="10" t="s">
        <v>2</v>
      </c>
      <c r="C88" s="10" t="s">
        <v>21</v>
      </c>
      <c r="D88" s="51">
        <f>D86</f>
        <v>147613</v>
      </c>
      <c r="E88" s="28"/>
      <c r="F88" s="12">
        <f>ROUND(D88*E88,2)</f>
        <v>0</v>
      </c>
      <c r="G88" s="64" t="s">
        <v>40</v>
      </c>
      <c r="H88" s="12">
        <f t="shared" si="11"/>
        <v>0</v>
      </c>
      <c r="I88" s="12">
        <f>F88+H88</f>
        <v>0</v>
      </c>
      <c r="J88" s="33"/>
    </row>
    <row r="89" spans="1:10" ht="24" x14ac:dyDescent="0.25">
      <c r="A89" s="9" t="s">
        <v>39</v>
      </c>
      <c r="B89" s="10" t="s">
        <v>5</v>
      </c>
      <c r="C89" s="10" t="s">
        <v>21</v>
      </c>
      <c r="D89" s="26"/>
      <c r="E89" s="29"/>
      <c r="F89" s="12">
        <f>ROUND(D89*E89,2)</f>
        <v>0</v>
      </c>
      <c r="G89" s="64" t="s">
        <v>40</v>
      </c>
      <c r="H89" s="12">
        <f t="shared" si="11"/>
        <v>0</v>
      </c>
      <c r="I89" s="12">
        <f>F89+H89</f>
        <v>0</v>
      </c>
      <c r="J89" s="33"/>
    </row>
    <row r="90" spans="1:10" x14ac:dyDescent="0.25">
      <c r="A90" s="5"/>
      <c r="B90" s="5"/>
      <c r="C90" s="5"/>
      <c r="D90" s="5"/>
      <c r="E90" s="6"/>
      <c r="F90" s="18"/>
      <c r="G90" s="51" t="s">
        <v>6</v>
      </c>
      <c r="H90" s="51">
        <f>SUM(H86:H89)</f>
        <v>0</v>
      </c>
      <c r="I90" s="30">
        <f>SUM(I86:I89)</f>
        <v>0</v>
      </c>
      <c r="J90" s="33"/>
    </row>
    <row r="91" spans="1:10" x14ac:dyDescent="0.25">
      <c r="A91" s="52"/>
      <c r="B91" s="52"/>
      <c r="C91" s="52"/>
      <c r="D91" s="52"/>
      <c r="E91" s="53"/>
      <c r="F91" s="59"/>
      <c r="G91" s="59"/>
      <c r="H91" s="59"/>
      <c r="I91" s="59"/>
      <c r="J91" s="33"/>
    </row>
    <row r="92" spans="1:10" x14ac:dyDescent="0.25">
      <c r="A92" s="52"/>
      <c r="B92" s="52"/>
      <c r="C92" s="52"/>
      <c r="D92" s="52"/>
      <c r="E92" s="53"/>
      <c r="F92" s="54"/>
      <c r="G92" s="54"/>
      <c r="H92" s="54"/>
      <c r="I92" s="54"/>
      <c r="J92" s="33"/>
    </row>
    <row r="93" spans="1:10" x14ac:dyDescent="0.25">
      <c r="A93" s="52"/>
      <c r="B93" s="52"/>
      <c r="C93" s="52"/>
      <c r="D93" s="52"/>
      <c r="E93" s="53"/>
      <c r="F93" s="54"/>
      <c r="G93" s="54"/>
      <c r="H93" s="54"/>
      <c r="I93" s="54"/>
      <c r="J93" s="33"/>
    </row>
    <row r="94" spans="1:10" x14ac:dyDescent="0.25">
      <c r="A94" s="52"/>
      <c r="B94" s="52"/>
      <c r="C94" s="52"/>
      <c r="D94" s="52"/>
      <c r="E94" s="53"/>
      <c r="F94" s="54"/>
      <c r="G94" s="54"/>
      <c r="H94" s="54"/>
      <c r="I94" s="54"/>
      <c r="J94" s="33"/>
    </row>
    <row r="95" spans="1:10" x14ac:dyDescent="0.25">
      <c r="A95" s="52"/>
      <c r="B95" s="52"/>
      <c r="C95" s="52"/>
      <c r="D95" s="52"/>
      <c r="E95" s="53"/>
      <c r="F95" s="59"/>
      <c r="G95" s="59"/>
      <c r="H95" s="59"/>
      <c r="I95" s="59"/>
      <c r="J95" s="33"/>
    </row>
    <row r="96" spans="1:10" x14ac:dyDescent="0.25">
      <c r="A96" s="52"/>
      <c r="B96" s="52"/>
      <c r="C96" s="52"/>
      <c r="D96" s="55"/>
      <c r="E96" s="56"/>
      <c r="F96" s="57"/>
      <c r="G96" s="57"/>
      <c r="H96" s="57"/>
      <c r="I96" s="57"/>
      <c r="J96" s="33"/>
    </row>
    <row r="97" spans="1:10" x14ac:dyDescent="0.25">
      <c r="A97" s="52"/>
      <c r="B97" s="52"/>
      <c r="C97" s="52"/>
      <c r="D97" s="57"/>
      <c r="E97" s="58"/>
      <c r="F97" s="57"/>
      <c r="G97" s="57"/>
      <c r="H97" s="57"/>
      <c r="I97" s="57"/>
      <c r="J97" s="33"/>
    </row>
    <row r="98" spans="1:10" x14ac:dyDescent="0.25">
      <c r="A98" s="52"/>
      <c r="B98" s="52"/>
      <c r="C98" s="52"/>
      <c r="D98" s="55"/>
      <c r="E98" s="58"/>
      <c r="F98" s="57"/>
      <c r="G98" s="57"/>
      <c r="H98" s="57"/>
      <c r="I98" s="57"/>
      <c r="J98" s="33"/>
    </row>
    <row r="99" spans="1:10" x14ac:dyDescent="0.25">
      <c r="A99" s="52"/>
      <c r="B99" s="52"/>
      <c r="C99" s="52"/>
      <c r="D99" s="57"/>
      <c r="E99" s="58"/>
      <c r="F99" s="57"/>
      <c r="G99" s="57"/>
      <c r="H99" s="57"/>
      <c r="I99" s="57"/>
      <c r="J99" s="33"/>
    </row>
    <row r="100" spans="1:10" x14ac:dyDescent="0.25">
      <c r="A100" s="52"/>
      <c r="B100" s="52"/>
      <c r="C100" s="52"/>
      <c r="D100" s="52"/>
      <c r="E100" s="53"/>
      <c r="F100" s="54"/>
      <c r="G100" s="54"/>
      <c r="H100" s="54"/>
      <c r="I100" s="54"/>
      <c r="J100" s="33"/>
    </row>
    <row r="101" spans="1:10" ht="18" customHeight="1" x14ac:dyDescent="0.25">
      <c r="A101" s="60"/>
      <c r="B101" s="60"/>
      <c r="C101" s="60"/>
      <c r="D101" s="60"/>
      <c r="E101" s="61"/>
      <c r="F101" s="60"/>
      <c r="G101" s="60"/>
      <c r="H101" s="60"/>
      <c r="I101" s="60"/>
    </row>
    <row r="102" spans="1:10" x14ac:dyDescent="0.25">
      <c r="A102" s="52"/>
      <c r="B102" s="52"/>
      <c r="C102" s="52"/>
      <c r="D102" s="52"/>
      <c r="E102" s="53"/>
      <c r="F102" s="54"/>
      <c r="G102" s="54"/>
      <c r="H102" s="54"/>
      <c r="I102" s="54"/>
    </row>
    <row r="103" spans="1:10" x14ac:dyDescent="0.25">
      <c r="A103" s="52"/>
      <c r="B103" s="52"/>
      <c r="C103" s="52"/>
      <c r="D103" s="52"/>
      <c r="E103" s="53"/>
      <c r="F103" s="54"/>
      <c r="G103" s="54"/>
      <c r="H103" s="54"/>
      <c r="I103" s="54"/>
    </row>
    <row r="104" spans="1:10" x14ac:dyDescent="0.25">
      <c r="A104" s="52"/>
      <c r="B104" s="52"/>
      <c r="C104" s="52"/>
      <c r="D104" s="55"/>
      <c r="E104" s="56"/>
      <c r="F104" s="57"/>
      <c r="G104" s="57"/>
      <c r="H104" s="57"/>
      <c r="I104" s="57"/>
    </row>
    <row r="105" spans="1:10" x14ac:dyDescent="0.25">
      <c r="A105" s="52"/>
      <c r="B105" s="52"/>
      <c r="C105" s="52"/>
      <c r="D105" s="57"/>
      <c r="E105" s="58"/>
      <c r="F105" s="57"/>
      <c r="G105" s="57"/>
      <c r="H105" s="57"/>
      <c r="I105" s="57"/>
    </row>
    <row r="106" spans="1:10" x14ac:dyDescent="0.25">
      <c r="A106" s="52"/>
      <c r="B106" s="52"/>
      <c r="C106" s="52"/>
      <c r="D106" s="55"/>
      <c r="E106" s="58"/>
      <c r="F106" s="57"/>
      <c r="G106" s="57"/>
      <c r="H106" s="57"/>
      <c r="I106" s="57"/>
    </row>
    <row r="107" spans="1:10" x14ac:dyDescent="0.25">
      <c r="A107" s="52"/>
      <c r="B107" s="52"/>
      <c r="C107" s="52"/>
      <c r="D107" s="54"/>
      <c r="E107" s="58"/>
      <c r="F107" s="57"/>
      <c r="G107" s="57"/>
      <c r="H107" s="57"/>
      <c r="I107" s="57"/>
    </row>
    <row r="108" spans="1:10" x14ac:dyDescent="0.25">
      <c r="A108" s="52"/>
      <c r="B108" s="52"/>
      <c r="C108" s="52"/>
      <c r="D108" s="52"/>
      <c r="E108" s="53"/>
      <c r="F108" s="54"/>
      <c r="G108" s="54"/>
      <c r="H108" s="54"/>
      <c r="I108" s="54"/>
    </row>
    <row r="109" spans="1:10" x14ac:dyDescent="0.25">
      <c r="A109" s="52"/>
      <c r="B109" s="52"/>
      <c r="C109" s="52"/>
      <c r="D109" s="52"/>
      <c r="E109" s="53"/>
      <c r="F109" s="54"/>
      <c r="G109" s="54"/>
      <c r="H109" s="54"/>
      <c r="I109" s="54"/>
    </row>
    <row r="110" spans="1:10" x14ac:dyDescent="0.25">
      <c r="A110" s="52"/>
      <c r="B110" s="52"/>
      <c r="C110" s="52"/>
      <c r="D110" s="52"/>
      <c r="E110" s="53"/>
      <c r="F110" s="54"/>
      <c r="G110" s="54"/>
      <c r="H110" s="54"/>
      <c r="I110" s="54"/>
    </row>
    <row r="111" spans="1:10" x14ac:dyDescent="0.25">
      <c r="A111" s="52"/>
      <c r="B111" s="52"/>
      <c r="C111" s="52"/>
      <c r="D111" s="52"/>
      <c r="E111" s="53"/>
      <c r="F111" s="54"/>
      <c r="G111" s="54"/>
      <c r="H111" s="54"/>
      <c r="I111" s="54"/>
    </row>
    <row r="112" spans="1:10" x14ac:dyDescent="0.25">
      <c r="A112" s="52"/>
      <c r="B112" s="52"/>
      <c r="C112" s="52"/>
      <c r="D112" s="55"/>
      <c r="E112" s="56"/>
      <c r="F112" s="57"/>
      <c r="G112" s="57"/>
      <c r="H112" s="57"/>
      <c r="I112" s="57"/>
    </row>
    <row r="113" spans="1:10" x14ac:dyDescent="0.25">
      <c r="A113" s="52"/>
      <c r="B113" s="52"/>
      <c r="C113" s="52"/>
      <c r="D113" s="57"/>
      <c r="E113" s="58"/>
      <c r="F113" s="57"/>
      <c r="G113" s="57"/>
      <c r="H113" s="57"/>
      <c r="I113" s="57"/>
    </row>
    <row r="114" spans="1:10" x14ac:dyDescent="0.25">
      <c r="A114" s="52"/>
      <c r="B114" s="52"/>
      <c r="C114" s="52"/>
      <c r="D114" s="55"/>
      <c r="E114" s="58"/>
      <c r="F114" s="57"/>
      <c r="G114" s="57"/>
      <c r="H114" s="57"/>
      <c r="I114" s="57"/>
    </row>
    <row r="115" spans="1:10" x14ac:dyDescent="0.25">
      <c r="A115" s="52"/>
      <c r="B115" s="52"/>
      <c r="C115" s="52"/>
      <c r="D115" s="54"/>
      <c r="E115" s="58"/>
      <c r="F115" s="57"/>
      <c r="G115" s="57"/>
      <c r="H115" s="57"/>
      <c r="I115" s="57"/>
    </row>
    <row r="116" spans="1:10" ht="12" customHeight="1" x14ac:dyDescent="0.25">
      <c r="A116" s="52"/>
      <c r="B116" s="52"/>
      <c r="C116" s="52"/>
      <c r="D116" s="54"/>
      <c r="E116" s="58"/>
      <c r="F116" s="57"/>
      <c r="G116" s="57"/>
      <c r="H116" s="57"/>
      <c r="I116" s="57"/>
    </row>
    <row r="117" spans="1:10" x14ac:dyDescent="0.25">
      <c r="A117" s="52"/>
      <c r="B117" s="52"/>
      <c r="C117" s="52"/>
      <c r="D117" s="52"/>
      <c r="E117" s="53"/>
      <c r="F117" s="54"/>
      <c r="G117" s="54"/>
      <c r="H117" s="54"/>
      <c r="I117" s="54"/>
      <c r="J117" s="33"/>
    </row>
    <row r="118" spans="1:10" x14ac:dyDescent="0.25">
      <c r="A118" s="52"/>
      <c r="B118" s="52"/>
      <c r="C118" s="52"/>
      <c r="D118" s="52"/>
      <c r="E118" s="53"/>
      <c r="F118" s="59"/>
      <c r="G118" s="59"/>
      <c r="H118" s="59"/>
      <c r="I118" s="59"/>
      <c r="J118" s="33"/>
    </row>
    <row r="119" spans="1:10" x14ac:dyDescent="0.25">
      <c r="A119" s="52"/>
      <c r="B119" s="52"/>
      <c r="C119" s="52"/>
      <c r="D119" s="55"/>
      <c r="E119" s="56"/>
      <c r="F119" s="57"/>
      <c r="G119" s="57"/>
      <c r="H119" s="57"/>
      <c r="I119" s="57"/>
      <c r="J119" s="33"/>
    </row>
    <row r="120" spans="1:10" x14ac:dyDescent="0.25">
      <c r="A120" s="52"/>
      <c r="B120" s="52"/>
      <c r="C120" s="52"/>
      <c r="D120" s="57"/>
      <c r="E120" s="58"/>
      <c r="F120" s="57"/>
      <c r="G120" s="57"/>
      <c r="H120" s="57"/>
      <c r="I120" s="57"/>
      <c r="J120" s="33"/>
    </row>
    <row r="121" spans="1:10" x14ac:dyDescent="0.25">
      <c r="A121" s="52"/>
      <c r="B121" s="52"/>
      <c r="C121" s="52"/>
      <c r="D121" s="55"/>
      <c r="E121" s="58"/>
      <c r="F121" s="57"/>
      <c r="G121" s="57"/>
      <c r="H121" s="57"/>
      <c r="I121" s="57"/>
      <c r="J121" s="33"/>
    </row>
    <row r="122" spans="1:10" x14ac:dyDescent="0.25">
      <c r="A122" s="52"/>
      <c r="B122" s="52"/>
      <c r="C122" s="52"/>
      <c r="D122" s="57"/>
      <c r="E122" s="58"/>
      <c r="F122" s="57"/>
      <c r="G122" s="57"/>
      <c r="H122" s="57"/>
      <c r="I122" s="57"/>
      <c r="J122" s="33"/>
    </row>
    <row r="123" spans="1:10" x14ac:dyDescent="0.25">
      <c r="A123" s="52"/>
      <c r="B123" s="52"/>
      <c r="C123" s="52"/>
      <c r="D123" s="52"/>
      <c r="E123" s="53"/>
      <c r="F123" s="54"/>
      <c r="G123" s="54"/>
      <c r="H123" s="54"/>
      <c r="I123" s="54"/>
      <c r="J123" s="33"/>
    </row>
    <row r="124" spans="1:10" x14ac:dyDescent="0.25">
      <c r="A124" s="52"/>
      <c r="B124" s="52"/>
      <c r="C124" s="52"/>
      <c r="D124" s="52"/>
      <c r="E124" s="53"/>
      <c r="F124" s="54"/>
      <c r="G124" s="54"/>
      <c r="H124" s="54"/>
      <c r="I124" s="54"/>
      <c r="J124" s="33"/>
    </row>
    <row r="125" spans="1:10" x14ac:dyDescent="0.25">
      <c r="A125" s="52"/>
      <c r="B125" s="52"/>
      <c r="C125" s="52"/>
      <c r="D125" s="52"/>
      <c r="E125" s="53"/>
      <c r="F125" s="54"/>
      <c r="G125" s="54"/>
      <c r="H125" s="54"/>
      <c r="I125" s="54"/>
    </row>
    <row r="126" spans="1:10" x14ac:dyDescent="0.25">
      <c r="A126" s="52"/>
      <c r="B126" s="52"/>
      <c r="C126" s="52"/>
      <c r="D126" s="52"/>
      <c r="E126" s="53"/>
      <c r="F126" s="59"/>
      <c r="G126" s="59"/>
      <c r="H126" s="59"/>
      <c r="I126" s="59"/>
    </row>
    <row r="127" spans="1:10" x14ac:dyDescent="0.25">
      <c r="A127" s="52"/>
      <c r="B127" s="52"/>
      <c r="C127" s="52"/>
      <c r="D127" s="55"/>
      <c r="E127" s="56"/>
      <c r="F127" s="57"/>
      <c r="G127" s="57"/>
      <c r="H127" s="57"/>
      <c r="I127" s="57"/>
    </row>
    <row r="128" spans="1:10" x14ac:dyDescent="0.25">
      <c r="A128" s="52"/>
      <c r="B128" s="52"/>
      <c r="C128" s="52"/>
      <c r="D128" s="57"/>
      <c r="E128" s="58"/>
      <c r="F128" s="57"/>
      <c r="G128" s="57"/>
      <c r="H128" s="57"/>
      <c r="I128" s="57"/>
    </row>
    <row r="129" spans="1:9" x14ac:dyDescent="0.25">
      <c r="A129" s="52"/>
      <c r="B129" s="52"/>
      <c r="C129" s="52"/>
      <c r="D129" s="55"/>
      <c r="E129" s="58"/>
      <c r="F129" s="57"/>
      <c r="G129" s="57"/>
      <c r="H129" s="57"/>
      <c r="I129" s="57"/>
    </row>
    <row r="130" spans="1:9" x14ac:dyDescent="0.25">
      <c r="A130" s="52"/>
      <c r="B130" s="52"/>
      <c r="C130" s="52"/>
      <c r="D130" s="57"/>
      <c r="E130" s="58"/>
      <c r="F130" s="57"/>
      <c r="G130" s="57"/>
      <c r="H130" s="57"/>
      <c r="I130" s="57"/>
    </row>
    <row r="131" spans="1:9" x14ac:dyDescent="0.25">
      <c r="A131" s="52"/>
      <c r="B131" s="52"/>
      <c r="C131" s="52"/>
      <c r="D131" s="52"/>
      <c r="E131" s="53"/>
      <c r="F131" s="54"/>
      <c r="G131" s="54"/>
      <c r="H131" s="54"/>
      <c r="I131" s="54"/>
    </row>
    <row r="132" spans="1:9" x14ac:dyDescent="0.25">
      <c r="A132" s="60"/>
      <c r="B132" s="60"/>
      <c r="C132" s="60"/>
      <c r="D132" s="60"/>
      <c r="E132" s="61"/>
      <c r="F132" s="60"/>
      <c r="G132" s="60"/>
      <c r="H132" s="60"/>
      <c r="I132" s="60"/>
    </row>
    <row r="133" spans="1:9" ht="11.25" customHeight="1" x14ac:dyDescent="0.25">
      <c r="A133" s="60"/>
      <c r="B133" s="60"/>
      <c r="C133" s="60"/>
      <c r="D133" s="60"/>
      <c r="E133" s="61"/>
      <c r="F133" s="60"/>
      <c r="G133" s="60"/>
      <c r="H133" s="60"/>
      <c r="I133" s="60"/>
    </row>
    <row r="134" spans="1:9" hidden="1" x14ac:dyDescent="0.25">
      <c r="A134" s="35"/>
      <c r="B134" s="36"/>
      <c r="C134" s="37"/>
      <c r="D134" s="37"/>
      <c r="E134" s="38"/>
      <c r="F134" s="39"/>
      <c r="G134" s="36" t="s">
        <v>10</v>
      </c>
      <c r="H134" s="36"/>
      <c r="I134" s="40" t="e">
        <f>I12+I20+I35+#REF!+I52+I62+I84+I92+I100+I123+I131</f>
        <v>#REF!</v>
      </c>
    </row>
    <row r="135" spans="1:9" x14ac:dyDescent="0.25">
      <c r="A135" s="35"/>
      <c r="B135" s="41"/>
      <c r="C135" s="41"/>
      <c r="D135" s="36"/>
      <c r="E135" s="38"/>
      <c r="F135" s="42"/>
      <c r="G135" s="36"/>
      <c r="H135" s="36"/>
      <c r="I135" s="43"/>
    </row>
    <row r="136" spans="1:9" x14ac:dyDescent="0.25">
      <c r="A136" s="44"/>
      <c r="B136" s="41"/>
      <c r="C136" s="42"/>
      <c r="D136" s="42"/>
      <c r="E136" s="38"/>
      <c r="F136" s="42"/>
      <c r="G136" s="45"/>
      <c r="H136" s="45"/>
      <c r="I136" s="46"/>
    </row>
    <row r="137" spans="1:9" x14ac:dyDescent="0.25">
      <c r="A137" s="42"/>
      <c r="B137" s="42"/>
      <c r="C137" s="42"/>
      <c r="D137" s="42"/>
      <c r="E137" s="38"/>
      <c r="F137" s="42"/>
      <c r="G137" s="36"/>
      <c r="H137" s="36"/>
      <c r="I137" s="46"/>
    </row>
    <row r="138" spans="1:9" x14ac:dyDescent="0.25">
      <c r="A138" s="36"/>
      <c r="B138" s="47"/>
      <c r="C138" s="43"/>
      <c r="G138" s="45"/>
      <c r="H138" s="45"/>
      <c r="I138" s="48"/>
    </row>
    <row r="139" spans="1:9" x14ac:dyDescent="0.25">
      <c r="G139" s="36"/>
      <c r="H139" s="36"/>
      <c r="I139" s="49"/>
    </row>
  </sheetData>
  <mergeCells count="6">
    <mergeCell ref="A4:I4"/>
    <mergeCell ref="A31:I31"/>
    <mergeCell ref="A43:I43"/>
    <mergeCell ref="A56:I56"/>
    <mergeCell ref="A82:I82"/>
    <mergeCell ref="A70:I70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2023-10-11T07:43:50Z</dcterms:modified>
</cp:coreProperties>
</file>