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19440" windowHeight="127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U34" i="1"/>
  <c r="U33" i="1"/>
  <c r="S6" i="1"/>
  <c r="P33" i="1" l="1"/>
  <c r="N33" i="1"/>
  <c r="L33" i="1"/>
  <c r="J33" i="1"/>
  <c r="H33" i="1"/>
  <c r="F33" i="1"/>
  <c r="D33" i="1"/>
  <c r="B33" i="1"/>
  <c r="T33" i="1"/>
  <c r="T21" i="1"/>
  <c r="S23" i="1"/>
  <c r="S22" i="1"/>
  <c r="S21" i="1"/>
  <c r="S17" i="1"/>
  <c r="S16" i="1"/>
  <c r="S15" i="1"/>
  <c r="T15" i="1"/>
  <c r="S19" i="1"/>
  <c r="S18" i="1"/>
  <c r="S14" i="1"/>
  <c r="S13" i="1"/>
  <c r="S34" i="1" s="1"/>
  <c r="S12" i="1"/>
  <c r="T12" i="1"/>
  <c r="S30" i="1"/>
  <c r="S31" i="1"/>
  <c r="S32" i="1"/>
  <c r="S28" i="1"/>
  <c r="S29" i="1"/>
  <c r="S27" i="1"/>
  <c r="T30" i="1"/>
  <c r="T27" i="1"/>
  <c r="T24" i="1"/>
  <c r="S26" i="1"/>
  <c r="S25" i="1"/>
  <c r="S24" i="1"/>
  <c r="T18" i="1"/>
  <c r="S20" i="1"/>
  <c r="T9" i="1"/>
  <c r="T6" i="1"/>
  <c r="S9" i="1"/>
  <c r="S10" i="1"/>
  <c r="S11" i="1"/>
  <c r="S8" i="1"/>
  <c r="S7" i="1"/>
  <c r="S35" i="1" l="1"/>
  <c r="S33" i="1"/>
</calcChain>
</file>

<file path=xl/sharedStrings.xml><?xml version="1.0" encoding="utf-8"?>
<sst xmlns="http://schemas.openxmlformats.org/spreadsheetml/2006/main" count="94" uniqueCount="57">
  <si>
    <t>I 2023</t>
  </si>
  <si>
    <t>II 2023</t>
  </si>
  <si>
    <t>III 2023</t>
  </si>
  <si>
    <t>IV 2023</t>
  </si>
  <si>
    <t>V 2023</t>
  </si>
  <si>
    <t>VI 2023</t>
  </si>
  <si>
    <t>IX 2023</t>
  </si>
  <si>
    <t>X 2023</t>
  </si>
  <si>
    <t>SP nr 1 w Wyszkowie</t>
  </si>
  <si>
    <t xml:space="preserve"> Z</t>
  </si>
  <si>
    <t xml:space="preserve"> II</t>
  </si>
  <si>
    <t>C</t>
  </si>
  <si>
    <t>Z</t>
  </si>
  <si>
    <t>SP nr 2 w Wyszkowie</t>
  </si>
  <si>
    <t>SP nr 4 w Wyszkowie</t>
  </si>
  <si>
    <t>SP nr 5 w Wyszkowie Geodetów</t>
  </si>
  <si>
    <t>SP Leszczydół Stary</t>
  </si>
  <si>
    <t>SP nr 3 Rybienko Leśne</t>
  </si>
  <si>
    <t>SP Leszczydół Nowiny</t>
  </si>
  <si>
    <t>SP Rybno</t>
  </si>
  <si>
    <t>SP Lucynów</t>
  </si>
  <si>
    <t>Razem</t>
  </si>
  <si>
    <t xml:space="preserve">                            liczba posiłków ze wsparcia OPS w Wyszkowie                                              liczba prywatnych posiłków (Z – zupa, II – drugie danie, C – cały obiad)</t>
  </si>
  <si>
    <t xml:space="preserve">Zestawienie liczby obiadów na podstawie danych z 2023r. </t>
  </si>
  <si>
    <t>oznaczenia</t>
  </si>
  <si>
    <t>Suma OPS   I-X</t>
  </si>
  <si>
    <t>Sumy: Z, II, C</t>
  </si>
  <si>
    <t>2841 Z</t>
  </si>
  <si>
    <t>3603 II</t>
  </si>
  <si>
    <t>461 C</t>
  </si>
  <si>
    <t xml:space="preserve"> 1091 Z</t>
  </si>
  <si>
    <t xml:space="preserve"> 1707 II</t>
  </si>
  <si>
    <t>232  C</t>
  </si>
  <si>
    <t xml:space="preserve"> 3088 Z</t>
  </si>
  <si>
    <t>3914 II</t>
  </si>
  <si>
    <t xml:space="preserve"> 526 C</t>
  </si>
  <si>
    <t xml:space="preserve"> 1912 Z </t>
  </si>
  <si>
    <t>2722 II</t>
  </si>
  <si>
    <t xml:space="preserve"> 339 C</t>
  </si>
  <si>
    <t>1651 Z</t>
  </si>
  <si>
    <t xml:space="preserve">2414 II </t>
  </si>
  <si>
    <t>295 C</t>
  </si>
  <si>
    <t xml:space="preserve"> 1264 Z</t>
  </si>
  <si>
    <t>1749 II</t>
  </si>
  <si>
    <t>162 C</t>
  </si>
  <si>
    <t xml:space="preserve"> 2406 Z</t>
  </si>
  <si>
    <t>3028 II</t>
  </si>
  <si>
    <t>793 C</t>
  </si>
  <si>
    <t>3333 Z</t>
  </si>
  <si>
    <t>4551 II</t>
  </si>
  <si>
    <t>831 C</t>
  </si>
  <si>
    <t>Załącznik nr 7 do SWZ</t>
  </si>
  <si>
    <t>średnia na 1 m-c</t>
  </si>
  <si>
    <t xml:space="preserve">Średnią z 1 miesiąca pomożono przez 9 co dalo wynik: </t>
  </si>
  <si>
    <t>16470 całych obiadów</t>
  </si>
  <si>
    <t>26649 II dań z owocem</t>
  </si>
  <si>
    <t>19782 zup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</si>
</sst>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textRotation="90"/>
    </xf>
    <xf numFmtId="0" fontId="2" fillId="4" borderId="2" xfId="0" applyFont="1" applyFill="1" applyBorder="1" applyAlignment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1" fillId="0" borderId="11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1" fontId="0" fillId="0" borderId="14" xfId="0" applyNumberFormat="1" applyBorder="1"/>
    <xf numFmtId="1" fontId="0" fillId="0" borderId="15" xfId="0" applyNumberFormat="1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28575</xdr:rowOff>
    </xdr:from>
    <xdr:to>
      <xdr:col>0</xdr:col>
      <xdr:colOff>199390</xdr:colOff>
      <xdr:row>37</xdr:row>
      <xdr:rowOff>46990</xdr:rowOff>
    </xdr:to>
    <xdr:sp macro="" textlink="">
      <xdr:nvSpPr>
        <xdr:cNvPr id="3" name="Obraz2">
          <a:extLst>
            <a:ext uri="{FF2B5EF4-FFF2-40B4-BE49-F238E27FC236}">
              <a16:creationId xmlns="" xmlns:a16="http://schemas.microsoft.com/office/drawing/2014/main" id="{6E4C47CE-7A36-8D82-279E-900776788A48}"/>
            </a:ext>
          </a:extLst>
        </xdr:cNvPr>
        <xdr:cNvSpPr>
          <a:spLocks noChangeArrowheads="1"/>
        </xdr:cNvSpPr>
      </xdr:nvSpPr>
      <xdr:spPr bwMode="auto">
        <a:xfrm>
          <a:off x="476250" y="6463030"/>
          <a:ext cx="199390" cy="208915"/>
        </a:xfrm>
        <a:custGeom>
          <a:avLst/>
          <a:gdLst>
            <a:gd name="T0" fmla="*/ 0 w 1000"/>
            <a:gd name="T1" fmla="*/ 0 h 1000"/>
            <a:gd name="T2" fmla="*/ -127 w 1000"/>
            <a:gd name="T3" fmla="*/ 0 h 1000"/>
            <a:gd name="T4" fmla="*/ -127 w 1000"/>
            <a:gd name="T5" fmla="*/ -127 h 1000"/>
            <a:gd name="T6" fmla="*/ 0 w 1000"/>
            <a:gd name="T7" fmla="*/ -127 h 10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000" h="1000">
              <a:moveTo>
                <a:pt x="0" y="0"/>
              </a:moveTo>
              <a:lnTo>
                <a:pt x="-127" y="0"/>
              </a:lnTo>
              <a:lnTo>
                <a:pt x="-127" y="-127"/>
              </a:lnTo>
              <a:lnTo>
                <a:pt x="0" y="-127"/>
              </a:lnTo>
              <a:close/>
            </a:path>
          </a:pathLst>
        </a:custGeom>
        <a:solidFill>
          <a:srgbClr val="BFBFB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none" lIns="91440" tIns="45720" rIns="91440" bIns="45720" anchor="ctr" anchorCtr="0" upright="1">
          <a:noAutofit/>
        </a:bodyPr>
        <a:lstStyle/>
        <a:p>
          <a:endParaRPr lang="pl-PL"/>
        </a:p>
      </xdr:txBody>
    </xdr:sp>
    <xdr:clientData/>
  </xdr:twoCellAnchor>
  <xdr:twoCellAnchor>
    <xdr:from>
      <xdr:col>6</xdr:col>
      <xdr:colOff>66675</xdr:colOff>
      <xdr:row>36</xdr:row>
      <xdr:rowOff>9525</xdr:rowOff>
    </xdr:from>
    <xdr:to>
      <xdr:col>6</xdr:col>
      <xdr:colOff>257175</xdr:colOff>
      <xdr:row>36</xdr:row>
      <xdr:rowOff>189230</xdr:rowOff>
    </xdr:to>
    <xdr:sp macro="" textlink="">
      <xdr:nvSpPr>
        <xdr:cNvPr id="5" name="Rectangle 7">
          <a:extLst>
            <a:ext uri="{FF2B5EF4-FFF2-40B4-BE49-F238E27FC236}">
              <a16:creationId xmlns="" xmlns:a16="http://schemas.microsoft.com/office/drawing/2014/main" id="{A565E8BB-0E81-0083-FBC2-2F8793760C4D}"/>
            </a:ext>
          </a:extLst>
        </xdr:cNvPr>
        <xdr:cNvSpPr>
          <a:spLocks noChangeArrowheads="1"/>
        </xdr:cNvSpPr>
      </xdr:nvSpPr>
      <xdr:spPr bwMode="auto">
        <a:xfrm>
          <a:off x="4333875" y="7191375"/>
          <a:ext cx="190500" cy="179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pl-PL"/>
        </a:p>
      </xdr:txBody>
    </xdr:sp>
    <xdr:clientData/>
  </xdr:twoCellAnchor>
  <xdr:twoCellAnchor>
    <xdr:from>
      <xdr:col>0</xdr:col>
      <xdr:colOff>238125</xdr:colOff>
      <xdr:row>36</xdr:row>
      <xdr:rowOff>0</xdr:rowOff>
    </xdr:from>
    <xdr:to>
      <xdr:col>0</xdr:col>
      <xdr:colOff>454125</xdr:colOff>
      <xdr:row>36</xdr:row>
      <xdr:rowOff>180975</xdr:rowOff>
    </xdr:to>
    <xdr:sp macro="" textlink="">
      <xdr:nvSpPr>
        <xdr:cNvPr id="8" name="Rectangle 6">
          <a:extLst>
            <a:ext uri="{FF2B5EF4-FFF2-40B4-BE49-F238E27FC236}">
              <a16:creationId xmlns="" xmlns:a16="http://schemas.microsoft.com/office/drawing/2014/main" id="{94670F1A-1610-4F99-AF92-9894D0361CAB}"/>
            </a:ext>
          </a:extLst>
        </xdr:cNvPr>
        <xdr:cNvSpPr>
          <a:spLocks noChangeArrowheads="1"/>
        </xdr:cNvSpPr>
      </xdr:nvSpPr>
      <xdr:spPr bwMode="auto">
        <a:xfrm>
          <a:off x="238125" y="6991350"/>
          <a:ext cx="216000" cy="180975"/>
        </a:xfrm>
        <a:prstGeom prst="rect">
          <a:avLst/>
        </a:prstGeom>
        <a:solidFill>
          <a:schemeClr val="bg1">
            <a:lumMod val="50000"/>
            <a:lumOff val="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topLeftCell="A13" workbookViewId="0">
      <selection activeCell="I44" sqref="I44"/>
    </sheetView>
  </sheetViews>
  <sheetFormatPr defaultRowHeight="15" x14ac:dyDescent="0.25"/>
  <cols>
    <col min="1" max="1" width="18.28515625" customWidth="1"/>
    <col min="18" max="18" width="2.85546875" style="11" customWidth="1"/>
    <col min="20" max="20" width="11.85546875" customWidth="1"/>
    <col min="21" max="21" width="8.7109375" customWidth="1"/>
  </cols>
  <sheetData>
    <row r="1" spans="1:21" ht="15.75" x14ac:dyDescent="0.25">
      <c r="Q1" s="5" t="s">
        <v>51</v>
      </c>
    </row>
    <row r="2" spans="1:21" ht="15.75" x14ac:dyDescent="0.25">
      <c r="Q2" s="5" t="s">
        <v>23</v>
      </c>
    </row>
    <row r="3" spans="1:21" ht="15.75" thickBot="1" x14ac:dyDescent="0.3"/>
    <row r="4" spans="1:21" ht="30" customHeight="1" x14ac:dyDescent="0.25">
      <c r="A4" s="39"/>
      <c r="B4" s="27" t="s">
        <v>0</v>
      </c>
      <c r="C4" s="28"/>
      <c r="D4" s="27" t="s">
        <v>1</v>
      </c>
      <c r="E4" s="28"/>
      <c r="F4" s="27" t="s">
        <v>2</v>
      </c>
      <c r="G4" s="28"/>
      <c r="H4" s="27" t="s">
        <v>3</v>
      </c>
      <c r="I4" s="28"/>
      <c r="J4" s="27" t="s">
        <v>4</v>
      </c>
      <c r="K4" s="28"/>
      <c r="L4" s="27" t="s">
        <v>5</v>
      </c>
      <c r="M4" s="28"/>
      <c r="N4" s="27" t="s">
        <v>6</v>
      </c>
      <c r="O4" s="28"/>
      <c r="P4" s="27" t="s">
        <v>7</v>
      </c>
      <c r="Q4" s="31"/>
      <c r="R4" s="22" t="s">
        <v>24</v>
      </c>
      <c r="S4" s="42" t="s">
        <v>26</v>
      </c>
      <c r="T4" s="48" t="s">
        <v>25</v>
      </c>
      <c r="U4" s="53" t="s">
        <v>52</v>
      </c>
    </row>
    <row r="5" spans="1:21" ht="15.75" thickBot="1" x14ac:dyDescent="0.3">
      <c r="A5" s="41"/>
      <c r="B5" s="29"/>
      <c r="C5" s="30"/>
      <c r="D5" s="29"/>
      <c r="E5" s="30"/>
      <c r="F5" s="29"/>
      <c r="G5" s="30"/>
      <c r="H5" s="29"/>
      <c r="I5" s="30"/>
      <c r="J5" s="29"/>
      <c r="K5" s="30"/>
      <c r="L5" s="29"/>
      <c r="M5" s="30"/>
      <c r="N5" s="29"/>
      <c r="O5" s="30"/>
      <c r="P5" s="29"/>
      <c r="Q5" s="32"/>
      <c r="R5" s="23"/>
      <c r="S5" s="43"/>
      <c r="T5" s="49"/>
      <c r="U5" s="54"/>
    </row>
    <row r="6" spans="1:21" x14ac:dyDescent="0.25">
      <c r="A6" s="39" t="s">
        <v>8</v>
      </c>
      <c r="B6" s="19">
        <v>228</v>
      </c>
      <c r="C6" s="1">
        <v>167</v>
      </c>
      <c r="D6" s="24">
        <v>130</v>
      </c>
      <c r="E6" s="1">
        <v>73</v>
      </c>
      <c r="F6" s="24">
        <v>299</v>
      </c>
      <c r="G6" s="1">
        <v>222</v>
      </c>
      <c r="H6" s="24">
        <v>206</v>
      </c>
      <c r="I6" s="1">
        <v>131</v>
      </c>
      <c r="J6" s="24">
        <v>195</v>
      </c>
      <c r="K6" s="1">
        <v>84</v>
      </c>
      <c r="L6" s="24">
        <v>182</v>
      </c>
      <c r="M6" s="1">
        <v>61</v>
      </c>
      <c r="N6" s="24">
        <v>281</v>
      </c>
      <c r="O6" s="1">
        <v>100</v>
      </c>
      <c r="P6" s="24">
        <v>418</v>
      </c>
      <c r="Q6" s="1">
        <v>213</v>
      </c>
      <c r="R6" s="15" t="s">
        <v>9</v>
      </c>
      <c r="S6" s="7">
        <f t="shared" ref="S6:S14" si="0">Q6+O6+M6+K6+I6+G6+E6+C6</f>
        <v>1051</v>
      </c>
      <c r="T6" s="44">
        <f>P6+N6+L6+J6+H6+F6+D6+B6</f>
        <v>1939</v>
      </c>
      <c r="U6" s="55"/>
    </row>
    <row r="7" spans="1:21" x14ac:dyDescent="0.25">
      <c r="A7" s="40"/>
      <c r="B7" s="20"/>
      <c r="C7" s="1">
        <v>172</v>
      </c>
      <c r="D7" s="25"/>
      <c r="E7" s="1">
        <v>82</v>
      </c>
      <c r="F7" s="25"/>
      <c r="G7" s="1">
        <v>159</v>
      </c>
      <c r="H7" s="25"/>
      <c r="I7" s="1">
        <v>102</v>
      </c>
      <c r="J7" s="25"/>
      <c r="K7" s="1">
        <v>54</v>
      </c>
      <c r="L7" s="25"/>
      <c r="M7" s="1">
        <v>47</v>
      </c>
      <c r="N7" s="25"/>
      <c r="O7" s="1">
        <v>178</v>
      </c>
      <c r="P7" s="25"/>
      <c r="Q7" s="1">
        <v>253</v>
      </c>
      <c r="R7" s="15" t="s">
        <v>10</v>
      </c>
      <c r="S7" s="8">
        <f t="shared" si="0"/>
        <v>1047</v>
      </c>
      <c r="T7" s="45"/>
      <c r="U7" s="55"/>
    </row>
    <row r="8" spans="1:21" ht="15.75" thickBot="1" x14ac:dyDescent="0.3">
      <c r="A8" s="41"/>
      <c r="B8" s="21"/>
      <c r="C8" s="2">
        <v>68</v>
      </c>
      <c r="D8" s="26"/>
      <c r="E8" s="2">
        <v>19</v>
      </c>
      <c r="F8" s="26"/>
      <c r="G8" s="2">
        <v>52</v>
      </c>
      <c r="H8" s="26"/>
      <c r="I8" s="2">
        <v>40</v>
      </c>
      <c r="J8" s="26"/>
      <c r="K8" s="2">
        <v>44</v>
      </c>
      <c r="L8" s="26"/>
      <c r="M8" s="2">
        <v>22</v>
      </c>
      <c r="N8" s="26"/>
      <c r="O8" s="2">
        <v>84</v>
      </c>
      <c r="P8" s="26"/>
      <c r="Q8" s="2">
        <v>67</v>
      </c>
      <c r="R8" s="16" t="s">
        <v>11</v>
      </c>
      <c r="S8" s="9">
        <f t="shared" si="0"/>
        <v>396</v>
      </c>
      <c r="T8" s="46"/>
      <c r="U8" s="55"/>
    </row>
    <row r="9" spans="1:21" x14ac:dyDescent="0.25">
      <c r="A9" s="39" t="s">
        <v>13</v>
      </c>
      <c r="B9" s="19">
        <v>245</v>
      </c>
      <c r="C9" s="1">
        <v>429</v>
      </c>
      <c r="D9" s="19">
        <v>122</v>
      </c>
      <c r="E9" s="1">
        <v>160</v>
      </c>
      <c r="F9" s="19">
        <v>299</v>
      </c>
      <c r="G9" s="1">
        <v>450</v>
      </c>
      <c r="H9" s="19">
        <v>208</v>
      </c>
      <c r="I9" s="1">
        <v>272</v>
      </c>
      <c r="J9" s="19">
        <v>195</v>
      </c>
      <c r="K9" s="1">
        <v>304</v>
      </c>
      <c r="L9" s="19">
        <v>182</v>
      </c>
      <c r="M9" s="1">
        <v>288</v>
      </c>
      <c r="N9" s="19">
        <v>132</v>
      </c>
      <c r="O9" s="1">
        <v>358</v>
      </c>
      <c r="P9" s="19">
        <v>221</v>
      </c>
      <c r="Q9" s="1">
        <v>469</v>
      </c>
      <c r="R9" s="15" t="s">
        <v>9</v>
      </c>
      <c r="S9" s="7">
        <f t="shared" si="0"/>
        <v>2730</v>
      </c>
      <c r="T9" s="44">
        <f>P9+N9+L9+J9+H9+F9+D9+B9</f>
        <v>1604</v>
      </c>
      <c r="U9" s="55"/>
    </row>
    <row r="10" spans="1:21" x14ac:dyDescent="0.25">
      <c r="A10" s="40"/>
      <c r="B10" s="20"/>
      <c r="C10" s="1">
        <v>274</v>
      </c>
      <c r="D10" s="20"/>
      <c r="E10" s="1">
        <v>177</v>
      </c>
      <c r="F10" s="20"/>
      <c r="G10" s="1">
        <v>326</v>
      </c>
      <c r="H10" s="20"/>
      <c r="I10" s="1">
        <v>283</v>
      </c>
      <c r="J10" s="20"/>
      <c r="K10" s="1">
        <v>228</v>
      </c>
      <c r="L10" s="20"/>
      <c r="M10" s="1">
        <v>268</v>
      </c>
      <c r="N10" s="20"/>
      <c r="O10" s="1">
        <v>261</v>
      </c>
      <c r="P10" s="20"/>
      <c r="Q10" s="1">
        <v>400</v>
      </c>
      <c r="R10" s="15" t="s">
        <v>10</v>
      </c>
      <c r="S10" s="8">
        <f t="shared" si="0"/>
        <v>2217</v>
      </c>
      <c r="T10" s="45"/>
      <c r="U10" s="55"/>
    </row>
    <row r="11" spans="1:21" ht="15.75" thickBot="1" x14ac:dyDescent="0.3">
      <c r="A11" s="41"/>
      <c r="B11" s="21"/>
      <c r="C11" s="2">
        <v>51</v>
      </c>
      <c r="D11" s="21"/>
      <c r="E11" s="2">
        <v>14</v>
      </c>
      <c r="F11" s="21"/>
      <c r="G11" s="2">
        <v>70</v>
      </c>
      <c r="H11" s="21"/>
      <c r="I11" s="2">
        <v>38</v>
      </c>
      <c r="J11" s="21"/>
      <c r="K11" s="2">
        <v>23</v>
      </c>
      <c r="L11" s="21"/>
      <c r="M11" s="2">
        <v>14</v>
      </c>
      <c r="N11" s="21"/>
      <c r="O11" s="2">
        <v>60</v>
      </c>
      <c r="P11" s="21"/>
      <c r="Q11" s="2">
        <v>42</v>
      </c>
      <c r="R11" s="16" t="s">
        <v>11</v>
      </c>
      <c r="S11" s="9">
        <f t="shared" si="0"/>
        <v>312</v>
      </c>
      <c r="T11" s="46"/>
      <c r="U11" s="55"/>
    </row>
    <row r="12" spans="1:21" x14ac:dyDescent="0.25">
      <c r="A12" s="39" t="s">
        <v>14</v>
      </c>
      <c r="B12" s="19">
        <v>200</v>
      </c>
      <c r="C12" s="1">
        <v>682</v>
      </c>
      <c r="D12" s="19">
        <v>457</v>
      </c>
      <c r="E12" s="1">
        <v>210</v>
      </c>
      <c r="F12" s="19">
        <v>460</v>
      </c>
      <c r="G12" s="1">
        <v>730</v>
      </c>
      <c r="H12" s="19">
        <v>336</v>
      </c>
      <c r="I12" s="1">
        <v>413</v>
      </c>
      <c r="J12" s="19">
        <v>378</v>
      </c>
      <c r="K12" s="1">
        <v>340</v>
      </c>
      <c r="L12" s="19">
        <v>294</v>
      </c>
      <c r="M12" s="1">
        <v>279</v>
      </c>
      <c r="N12" s="19">
        <v>342</v>
      </c>
      <c r="O12" s="1">
        <v>672</v>
      </c>
      <c r="P12" s="19">
        <v>420</v>
      </c>
      <c r="Q12" s="1">
        <v>468</v>
      </c>
      <c r="R12" s="15" t="s">
        <v>9</v>
      </c>
      <c r="S12" s="7">
        <f t="shared" si="0"/>
        <v>3794</v>
      </c>
      <c r="T12" s="44">
        <f>P12+N12+L12+J12+H12+F12+D12+B12</f>
        <v>2887</v>
      </c>
      <c r="U12" s="55"/>
    </row>
    <row r="13" spans="1:21" x14ac:dyDescent="0.25">
      <c r="A13" s="40"/>
      <c r="B13" s="20"/>
      <c r="C13" s="1">
        <v>771</v>
      </c>
      <c r="D13" s="20"/>
      <c r="E13" s="1">
        <v>333</v>
      </c>
      <c r="F13" s="20"/>
      <c r="G13" s="1">
        <v>883</v>
      </c>
      <c r="H13" s="20"/>
      <c r="I13" s="1">
        <v>559</v>
      </c>
      <c r="J13" s="20"/>
      <c r="K13" s="1">
        <v>449</v>
      </c>
      <c r="L13" s="20"/>
      <c r="M13" s="1">
        <v>319</v>
      </c>
      <c r="N13" s="20"/>
      <c r="O13" s="1">
        <v>708</v>
      </c>
      <c r="P13" s="20"/>
      <c r="Q13" s="1">
        <v>500</v>
      </c>
      <c r="R13" s="15" t="s">
        <v>10</v>
      </c>
      <c r="S13" s="8">
        <f t="shared" si="0"/>
        <v>4522</v>
      </c>
      <c r="T13" s="45"/>
      <c r="U13" s="55"/>
    </row>
    <row r="14" spans="1:21" ht="15.75" thickBot="1" x14ac:dyDescent="0.3">
      <c r="A14" s="41"/>
      <c r="B14" s="21"/>
      <c r="C14" s="2">
        <v>115</v>
      </c>
      <c r="D14" s="21"/>
      <c r="E14" s="2">
        <v>46</v>
      </c>
      <c r="F14" s="21"/>
      <c r="G14" s="2">
        <v>110</v>
      </c>
      <c r="H14" s="21"/>
      <c r="I14" s="2">
        <v>78</v>
      </c>
      <c r="J14" s="21"/>
      <c r="K14" s="2">
        <v>70</v>
      </c>
      <c r="L14" s="21"/>
      <c r="M14" s="2">
        <v>48</v>
      </c>
      <c r="N14" s="21"/>
      <c r="O14" s="2">
        <v>202</v>
      </c>
      <c r="P14" s="21"/>
      <c r="Q14" s="2">
        <v>136</v>
      </c>
      <c r="R14" s="16" t="s">
        <v>11</v>
      </c>
      <c r="S14" s="9">
        <f t="shared" si="0"/>
        <v>805</v>
      </c>
      <c r="T14" s="46"/>
      <c r="U14" s="55"/>
    </row>
    <row r="15" spans="1:21" x14ac:dyDescent="0.25">
      <c r="A15" s="39" t="s">
        <v>15</v>
      </c>
      <c r="B15" s="19">
        <v>216</v>
      </c>
      <c r="C15" s="1">
        <v>556</v>
      </c>
      <c r="D15" s="19">
        <v>114</v>
      </c>
      <c r="E15" s="1">
        <v>227</v>
      </c>
      <c r="F15" s="19">
        <v>276</v>
      </c>
      <c r="G15" s="1">
        <v>673</v>
      </c>
      <c r="H15" s="19">
        <v>192</v>
      </c>
      <c r="I15" s="1">
        <v>434</v>
      </c>
      <c r="J15" s="19">
        <v>195</v>
      </c>
      <c r="K15" s="1">
        <v>386</v>
      </c>
      <c r="L15" s="19">
        <v>130</v>
      </c>
      <c r="M15" s="1">
        <v>169</v>
      </c>
      <c r="N15" s="19">
        <v>119</v>
      </c>
      <c r="O15" s="1">
        <v>404</v>
      </c>
      <c r="P15" s="19">
        <v>263</v>
      </c>
      <c r="Q15" s="1">
        <v>816</v>
      </c>
      <c r="R15" s="15" t="s">
        <v>9</v>
      </c>
      <c r="S15" s="7">
        <f>Q15+O15+M15+K15+I15+G15+E15+C15</f>
        <v>3665</v>
      </c>
      <c r="T15" s="44">
        <f>P15+N15+L15+J15+H15+F15+D15+B15</f>
        <v>1505</v>
      </c>
      <c r="U15" s="55"/>
    </row>
    <row r="16" spans="1:21" x14ac:dyDescent="0.25">
      <c r="A16" s="40"/>
      <c r="B16" s="20"/>
      <c r="C16" s="1">
        <v>1150</v>
      </c>
      <c r="D16" s="20"/>
      <c r="E16" s="1">
        <v>528</v>
      </c>
      <c r="F16" s="20"/>
      <c r="G16" s="1">
        <v>1192</v>
      </c>
      <c r="H16" s="20"/>
      <c r="I16" s="1">
        <v>823</v>
      </c>
      <c r="J16" s="20"/>
      <c r="K16" s="1">
        <v>805</v>
      </c>
      <c r="L16" s="20"/>
      <c r="M16" s="1">
        <v>364</v>
      </c>
      <c r="N16" s="20"/>
      <c r="O16" s="1">
        <v>926</v>
      </c>
      <c r="P16" s="20"/>
      <c r="Q16" s="1">
        <v>1981</v>
      </c>
      <c r="R16" s="15" t="s">
        <v>10</v>
      </c>
      <c r="S16" s="8">
        <f>Q16+O16+M16+K16+I16+G16+E16+C16</f>
        <v>7769</v>
      </c>
      <c r="T16" s="45"/>
      <c r="U16" s="55"/>
    </row>
    <row r="17" spans="1:21" ht="15.75" thickBot="1" x14ac:dyDescent="0.3">
      <c r="A17" s="41"/>
      <c r="B17" s="21"/>
      <c r="C17" s="2">
        <v>139</v>
      </c>
      <c r="D17" s="21"/>
      <c r="E17" s="2">
        <v>80</v>
      </c>
      <c r="F17" s="21"/>
      <c r="G17" s="2">
        <v>209</v>
      </c>
      <c r="H17" s="21"/>
      <c r="I17" s="2">
        <v>120</v>
      </c>
      <c r="J17" s="21"/>
      <c r="K17" s="2">
        <v>114</v>
      </c>
      <c r="L17" s="21"/>
      <c r="M17" s="2">
        <v>40</v>
      </c>
      <c r="N17" s="21"/>
      <c r="O17" s="2">
        <v>226</v>
      </c>
      <c r="P17" s="21"/>
      <c r="Q17" s="2">
        <v>391</v>
      </c>
      <c r="R17" s="16" t="s">
        <v>11</v>
      </c>
      <c r="S17" s="9">
        <f>Q17+O17+M17+K17+I17+G17+E17+C17</f>
        <v>1319</v>
      </c>
      <c r="T17" s="46"/>
      <c r="U17" s="55"/>
    </row>
    <row r="18" spans="1:21" x14ac:dyDescent="0.25">
      <c r="A18" s="39" t="s">
        <v>16</v>
      </c>
      <c r="B18" s="19">
        <v>42</v>
      </c>
      <c r="C18" s="1" t="s">
        <v>12</v>
      </c>
      <c r="D18" s="19">
        <v>30</v>
      </c>
      <c r="E18" s="1" t="s">
        <v>12</v>
      </c>
      <c r="F18" s="19">
        <v>69</v>
      </c>
      <c r="G18" s="1" t="s">
        <v>12</v>
      </c>
      <c r="H18" s="19">
        <v>48</v>
      </c>
      <c r="I18" s="1" t="s">
        <v>12</v>
      </c>
      <c r="J18" s="19">
        <v>12</v>
      </c>
      <c r="K18" s="1" t="s">
        <v>12</v>
      </c>
      <c r="L18" s="19">
        <v>0</v>
      </c>
      <c r="M18" s="1" t="s">
        <v>12</v>
      </c>
      <c r="N18" s="19">
        <v>38</v>
      </c>
      <c r="O18" s="1">
        <v>29</v>
      </c>
      <c r="P18" s="19">
        <v>88</v>
      </c>
      <c r="Q18" s="1">
        <v>91</v>
      </c>
      <c r="R18" s="15" t="s">
        <v>9</v>
      </c>
      <c r="S18" s="7">
        <f>Q18+O18</f>
        <v>120</v>
      </c>
      <c r="T18" s="44">
        <f>P18+N18+L18+J18+H18+F18+D18+B18</f>
        <v>327</v>
      </c>
      <c r="U18" s="55"/>
    </row>
    <row r="19" spans="1:21" x14ac:dyDescent="0.25">
      <c r="A19" s="40"/>
      <c r="B19" s="20"/>
      <c r="C19" s="1" t="s">
        <v>10</v>
      </c>
      <c r="D19" s="20"/>
      <c r="E19" s="1" t="s">
        <v>10</v>
      </c>
      <c r="F19" s="20"/>
      <c r="G19" s="1" t="s">
        <v>10</v>
      </c>
      <c r="H19" s="20"/>
      <c r="I19" s="1" t="s">
        <v>10</v>
      </c>
      <c r="J19" s="20"/>
      <c r="K19" s="1" t="s">
        <v>10</v>
      </c>
      <c r="L19" s="20"/>
      <c r="M19" s="1" t="s">
        <v>10</v>
      </c>
      <c r="N19" s="20"/>
      <c r="O19" s="1">
        <v>3</v>
      </c>
      <c r="P19" s="20"/>
      <c r="Q19" s="1">
        <v>14</v>
      </c>
      <c r="R19" s="15" t="s">
        <v>10</v>
      </c>
      <c r="S19" s="8">
        <f>Q19+O19</f>
        <v>17</v>
      </c>
      <c r="T19" s="45"/>
      <c r="U19" s="55"/>
    </row>
    <row r="20" spans="1:21" ht="15.75" thickBot="1" x14ac:dyDescent="0.3">
      <c r="A20" s="41"/>
      <c r="B20" s="21"/>
      <c r="C20" s="2">
        <v>21</v>
      </c>
      <c r="D20" s="21"/>
      <c r="E20" s="2">
        <v>20</v>
      </c>
      <c r="F20" s="21"/>
      <c r="G20" s="2">
        <v>46</v>
      </c>
      <c r="H20" s="21"/>
      <c r="I20" s="2">
        <v>15</v>
      </c>
      <c r="J20" s="21"/>
      <c r="K20" s="2">
        <v>0</v>
      </c>
      <c r="L20" s="21"/>
      <c r="M20" s="2">
        <v>0</v>
      </c>
      <c r="N20" s="21"/>
      <c r="O20" s="2">
        <v>3</v>
      </c>
      <c r="P20" s="21"/>
      <c r="Q20" s="2">
        <v>0</v>
      </c>
      <c r="R20" s="16">
        <v>0</v>
      </c>
      <c r="S20" s="8">
        <f>R20+Q20+O20+M20+K20+I20+G20+E20</f>
        <v>84</v>
      </c>
      <c r="T20" s="46"/>
      <c r="U20" s="55"/>
    </row>
    <row r="21" spans="1:21" x14ac:dyDescent="0.25">
      <c r="A21" s="39" t="s">
        <v>17</v>
      </c>
      <c r="B21" s="19">
        <v>53</v>
      </c>
      <c r="C21" s="1">
        <v>241</v>
      </c>
      <c r="D21" s="19">
        <v>30</v>
      </c>
      <c r="E21" s="1">
        <v>103</v>
      </c>
      <c r="F21" s="19">
        <v>69</v>
      </c>
      <c r="G21" s="1">
        <v>203</v>
      </c>
      <c r="H21" s="19">
        <v>48</v>
      </c>
      <c r="I21" s="1">
        <v>142</v>
      </c>
      <c r="J21" s="19">
        <v>45</v>
      </c>
      <c r="K21" s="1">
        <v>120</v>
      </c>
      <c r="L21" s="19">
        <v>42</v>
      </c>
      <c r="M21" s="1">
        <v>122</v>
      </c>
      <c r="N21" s="19">
        <v>60</v>
      </c>
      <c r="O21" s="1">
        <v>215</v>
      </c>
      <c r="P21" s="19">
        <v>88</v>
      </c>
      <c r="Q21" s="1">
        <v>332</v>
      </c>
      <c r="R21" s="17" t="s">
        <v>9</v>
      </c>
      <c r="S21" s="7">
        <f t="shared" ref="S21:S27" si="1">Q21+O21+M21+K21+I21+G21+E21+C21</f>
        <v>1478</v>
      </c>
      <c r="T21" s="50">
        <f>P21+N21+L21+J21+H21+F21+D21+B21</f>
        <v>435</v>
      </c>
      <c r="U21" s="55"/>
    </row>
    <row r="22" spans="1:21" x14ac:dyDescent="0.25">
      <c r="A22" s="40"/>
      <c r="B22" s="20"/>
      <c r="C22" s="1">
        <v>644</v>
      </c>
      <c r="D22" s="20"/>
      <c r="E22" s="1">
        <v>307</v>
      </c>
      <c r="F22" s="20"/>
      <c r="G22" s="1">
        <v>694</v>
      </c>
      <c r="H22" s="20"/>
      <c r="I22" s="1">
        <v>503</v>
      </c>
      <c r="J22" s="20"/>
      <c r="K22" s="1">
        <v>436</v>
      </c>
      <c r="L22" s="20"/>
      <c r="M22" s="1">
        <v>413</v>
      </c>
      <c r="N22" s="20"/>
      <c r="O22" s="1">
        <v>464</v>
      </c>
      <c r="P22" s="20"/>
      <c r="Q22" s="1">
        <v>637</v>
      </c>
      <c r="R22" s="17" t="s">
        <v>10</v>
      </c>
      <c r="S22" s="8">
        <f t="shared" si="1"/>
        <v>4098</v>
      </c>
      <c r="T22" s="51"/>
      <c r="U22" s="55"/>
    </row>
    <row r="23" spans="1:21" ht="15.75" thickBot="1" x14ac:dyDescent="0.3">
      <c r="A23" s="41"/>
      <c r="B23" s="21"/>
      <c r="C23" s="2">
        <v>42</v>
      </c>
      <c r="D23" s="21"/>
      <c r="E23" s="2">
        <v>20</v>
      </c>
      <c r="F23" s="21"/>
      <c r="G23" s="2">
        <v>46</v>
      </c>
      <c r="H23" s="21"/>
      <c r="I23" s="2">
        <v>32</v>
      </c>
      <c r="J23" s="21"/>
      <c r="K23" s="2">
        <v>30</v>
      </c>
      <c r="L23" s="21"/>
      <c r="M23" s="2">
        <v>28</v>
      </c>
      <c r="N23" s="21"/>
      <c r="O23" s="2">
        <v>120</v>
      </c>
      <c r="P23" s="21"/>
      <c r="Q23" s="2">
        <v>110</v>
      </c>
      <c r="R23" s="18" t="s">
        <v>11</v>
      </c>
      <c r="S23" s="9">
        <f t="shared" si="1"/>
        <v>428</v>
      </c>
      <c r="T23" s="52"/>
      <c r="U23" s="55"/>
    </row>
    <row r="24" spans="1:21" x14ac:dyDescent="0.25">
      <c r="A24" s="39" t="s">
        <v>18</v>
      </c>
      <c r="B24" s="24">
        <v>36</v>
      </c>
      <c r="C24" s="1">
        <v>351</v>
      </c>
      <c r="D24" s="24">
        <v>30</v>
      </c>
      <c r="E24" s="1">
        <v>160</v>
      </c>
      <c r="F24" s="24">
        <v>69</v>
      </c>
      <c r="G24" s="1">
        <v>369</v>
      </c>
      <c r="H24" s="24">
        <v>48</v>
      </c>
      <c r="I24" s="1">
        <v>278</v>
      </c>
      <c r="J24" s="24">
        <v>51</v>
      </c>
      <c r="K24" s="1">
        <v>197</v>
      </c>
      <c r="L24" s="24">
        <v>51</v>
      </c>
      <c r="M24" s="1">
        <v>176</v>
      </c>
      <c r="N24" s="24">
        <v>0</v>
      </c>
      <c r="O24" s="1">
        <v>303</v>
      </c>
      <c r="P24" s="24">
        <v>22</v>
      </c>
      <c r="Q24" s="1">
        <v>496</v>
      </c>
      <c r="R24" s="17" t="s">
        <v>9</v>
      </c>
      <c r="S24" s="8">
        <f t="shared" si="1"/>
        <v>2330</v>
      </c>
      <c r="T24" s="50">
        <f>P24+N24+L24+J24+H24+F24+D24+B24</f>
        <v>307</v>
      </c>
      <c r="U24" s="55"/>
    </row>
    <row r="25" spans="1:21" x14ac:dyDescent="0.25">
      <c r="A25" s="40"/>
      <c r="B25" s="25"/>
      <c r="C25" s="1">
        <v>202</v>
      </c>
      <c r="D25" s="25"/>
      <c r="E25" s="1">
        <v>98</v>
      </c>
      <c r="F25" s="25"/>
      <c r="G25" s="1">
        <v>193</v>
      </c>
      <c r="H25" s="25"/>
      <c r="I25" s="1">
        <v>148</v>
      </c>
      <c r="J25" s="25"/>
      <c r="K25" s="1">
        <v>194</v>
      </c>
      <c r="L25" s="25"/>
      <c r="M25" s="1">
        <v>130</v>
      </c>
      <c r="N25" s="25"/>
      <c r="O25" s="1">
        <v>113</v>
      </c>
      <c r="P25" s="25"/>
      <c r="Q25" s="1">
        <v>243</v>
      </c>
      <c r="R25" s="17" t="s">
        <v>10</v>
      </c>
      <c r="S25" s="8">
        <f t="shared" si="1"/>
        <v>1321</v>
      </c>
      <c r="T25" s="51"/>
      <c r="U25" s="55"/>
    </row>
    <row r="26" spans="1:21" ht="15.75" thickBot="1" x14ac:dyDescent="0.3">
      <c r="A26" s="41"/>
      <c r="B26" s="26"/>
      <c r="C26" s="2">
        <v>0</v>
      </c>
      <c r="D26" s="26"/>
      <c r="E26" s="2">
        <v>0</v>
      </c>
      <c r="F26" s="26"/>
      <c r="G26" s="2">
        <v>0</v>
      </c>
      <c r="H26" s="26"/>
      <c r="I26" s="2">
        <v>0</v>
      </c>
      <c r="J26" s="26"/>
      <c r="K26" s="2">
        <v>0</v>
      </c>
      <c r="L26" s="26"/>
      <c r="M26" s="2">
        <v>0</v>
      </c>
      <c r="N26" s="26"/>
      <c r="O26" s="2">
        <v>27</v>
      </c>
      <c r="P26" s="26"/>
      <c r="Q26" s="2">
        <v>43</v>
      </c>
      <c r="R26" s="18" t="s">
        <v>11</v>
      </c>
      <c r="S26" s="9">
        <f t="shared" si="1"/>
        <v>70</v>
      </c>
      <c r="T26" s="52"/>
      <c r="U26" s="55"/>
    </row>
    <row r="27" spans="1:21" x14ac:dyDescent="0.25">
      <c r="A27" s="39" t="s">
        <v>19</v>
      </c>
      <c r="B27" s="19">
        <v>59</v>
      </c>
      <c r="C27" s="1">
        <v>181</v>
      </c>
      <c r="D27" s="19">
        <v>20</v>
      </c>
      <c r="E27" s="1">
        <v>70</v>
      </c>
      <c r="F27" s="19">
        <v>46</v>
      </c>
      <c r="G27" s="1">
        <v>165</v>
      </c>
      <c r="H27" s="19">
        <v>32</v>
      </c>
      <c r="I27" s="1">
        <v>49</v>
      </c>
      <c r="J27" s="19">
        <v>30</v>
      </c>
      <c r="K27" s="1">
        <v>39</v>
      </c>
      <c r="L27" s="19">
        <v>28</v>
      </c>
      <c r="M27" s="1">
        <v>0</v>
      </c>
      <c r="N27" s="19">
        <v>51</v>
      </c>
      <c r="O27" s="1">
        <v>14</v>
      </c>
      <c r="P27" s="19">
        <v>63</v>
      </c>
      <c r="Q27" s="1">
        <v>60</v>
      </c>
      <c r="R27" s="15" t="s">
        <v>9</v>
      </c>
      <c r="S27" s="7">
        <f t="shared" si="1"/>
        <v>578</v>
      </c>
      <c r="T27" s="50">
        <f>P27+N27+L27+J27+H27+F27+D27+B27</f>
        <v>329</v>
      </c>
      <c r="U27" s="55"/>
    </row>
    <row r="28" spans="1:21" x14ac:dyDescent="0.25">
      <c r="A28" s="40"/>
      <c r="B28" s="20"/>
      <c r="C28" s="1">
        <v>333</v>
      </c>
      <c r="D28" s="20"/>
      <c r="E28" s="1">
        <v>158</v>
      </c>
      <c r="F28" s="20"/>
      <c r="G28" s="1">
        <v>421</v>
      </c>
      <c r="H28" s="20"/>
      <c r="I28" s="1">
        <v>291</v>
      </c>
      <c r="J28" s="20"/>
      <c r="K28" s="1">
        <v>237</v>
      </c>
      <c r="L28" s="20"/>
      <c r="M28" s="1">
        <v>199</v>
      </c>
      <c r="N28" s="20"/>
      <c r="O28" s="1">
        <v>349</v>
      </c>
      <c r="P28" s="20"/>
      <c r="Q28" s="1">
        <v>445</v>
      </c>
      <c r="R28" s="15" t="s">
        <v>10</v>
      </c>
      <c r="S28" s="8">
        <f t="shared" ref="S28:S32" si="2">Q28+O28+M28+K28+I28+G28+E28+C28</f>
        <v>2433</v>
      </c>
      <c r="T28" s="51"/>
      <c r="U28" s="55"/>
    </row>
    <row r="29" spans="1:21" ht="15.75" thickBot="1" x14ac:dyDescent="0.3">
      <c r="A29" s="41"/>
      <c r="B29" s="21"/>
      <c r="C29" s="2">
        <v>5</v>
      </c>
      <c r="D29" s="21"/>
      <c r="E29" s="2">
        <v>9</v>
      </c>
      <c r="F29" s="21"/>
      <c r="G29" s="2">
        <v>16</v>
      </c>
      <c r="H29" s="21"/>
      <c r="I29" s="2">
        <v>0</v>
      </c>
      <c r="J29" s="21"/>
      <c r="K29" s="2">
        <v>0</v>
      </c>
      <c r="L29" s="21"/>
      <c r="M29" s="2">
        <v>0</v>
      </c>
      <c r="N29" s="21"/>
      <c r="O29" s="2">
        <v>5</v>
      </c>
      <c r="P29" s="21"/>
      <c r="Q29" s="2">
        <v>5</v>
      </c>
      <c r="R29" s="16" t="s">
        <v>11</v>
      </c>
      <c r="S29" s="9">
        <f t="shared" si="2"/>
        <v>40</v>
      </c>
      <c r="T29" s="52"/>
      <c r="U29" s="55"/>
    </row>
    <row r="30" spans="1:21" x14ac:dyDescent="0.25">
      <c r="A30" s="39" t="s">
        <v>20</v>
      </c>
      <c r="B30" s="19">
        <v>263</v>
      </c>
      <c r="C30" s="1">
        <v>234</v>
      </c>
      <c r="D30" s="19">
        <v>130</v>
      </c>
      <c r="E30" s="1">
        <v>88</v>
      </c>
      <c r="F30" s="19">
        <v>299</v>
      </c>
      <c r="G30" s="1">
        <v>276</v>
      </c>
      <c r="H30" s="19">
        <v>208</v>
      </c>
      <c r="I30" s="1">
        <v>193</v>
      </c>
      <c r="J30" s="19">
        <v>195</v>
      </c>
      <c r="K30" s="1">
        <v>181</v>
      </c>
      <c r="L30" s="19">
        <v>182</v>
      </c>
      <c r="M30" s="1">
        <v>169</v>
      </c>
      <c r="N30" s="19">
        <v>151</v>
      </c>
      <c r="O30" s="1">
        <v>311</v>
      </c>
      <c r="P30" s="19">
        <v>215</v>
      </c>
      <c r="Q30" s="1">
        <v>388</v>
      </c>
      <c r="R30" s="15" t="s">
        <v>9</v>
      </c>
      <c r="S30" s="8">
        <f>Q30+O30+M30+K30+I30+G30+E30+C30</f>
        <v>1840</v>
      </c>
      <c r="T30" s="50">
        <f>P30+N30+L30+J30+H30+F30+D30+B30</f>
        <v>1643</v>
      </c>
      <c r="U30" s="55"/>
    </row>
    <row r="31" spans="1:21" x14ac:dyDescent="0.25">
      <c r="A31" s="40"/>
      <c r="B31" s="20"/>
      <c r="C31" s="1">
        <v>57</v>
      </c>
      <c r="D31" s="20"/>
      <c r="E31" s="1">
        <v>24</v>
      </c>
      <c r="F31" s="20"/>
      <c r="G31" s="1">
        <v>46</v>
      </c>
      <c r="H31" s="20"/>
      <c r="I31" s="1">
        <v>13</v>
      </c>
      <c r="J31" s="20"/>
      <c r="K31" s="1">
        <v>11</v>
      </c>
      <c r="L31" s="20"/>
      <c r="M31" s="1">
        <v>9</v>
      </c>
      <c r="N31" s="20"/>
      <c r="O31" s="1">
        <v>26</v>
      </c>
      <c r="P31" s="20"/>
      <c r="Q31" s="1">
        <v>78</v>
      </c>
      <c r="R31" s="15" t="s">
        <v>10</v>
      </c>
      <c r="S31" s="8">
        <f t="shared" si="2"/>
        <v>264</v>
      </c>
      <c r="T31" s="51"/>
      <c r="U31" s="55"/>
    </row>
    <row r="32" spans="1:21" ht="15.75" thickBot="1" x14ac:dyDescent="0.3">
      <c r="A32" s="41"/>
      <c r="B32" s="21"/>
      <c r="C32" s="2">
        <v>20</v>
      </c>
      <c r="D32" s="21"/>
      <c r="E32" s="2">
        <v>24</v>
      </c>
      <c r="F32" s="21"/>
      <c r="G32" s="2">
        <v>23</v>
      </c>
      <c r="H32" s="21"/>
      <c r="I32" s="2">
        <v>16</v>
      </c>
      <c r="J32" s="21"/>
      <c r="K32" s="2">
        <v>14</v>
      </c>
      <c r="L32" s="21"/>
      <c r="M32" s="2">
        <v>10</v>
      </c>
      <c r="N32" s="21"/>
      <c r="O32" s="2">
        <v>66</v>
      </c>
      <c r="P32" s="21"/>
      <c r="Q32" s="2">
        <v>37</v>
      </c>
      <c r="R32" s="16" t="s">
        <v>11</v>
      </c>
      <c r="S32" s="8">
        <f t="shared" si="2"/>
        <v>210</v>
      </c>
      <c r="T32" s="52"/>
      <c r="U32" s="56"/>
    </row>
    <row r="33" spans="1:21" x14ac:dyDescent="0.25">
      <c r="A33" s="36" t="s">
        <v>21</v>
      </c>
      <c r="B33" s="33">
        <f>B6+B9+B12+B15+B18+B21+B24+B27+B30</f>
        <v>1342</v>
      </c>
      <c r="C33" s="3" t="s">
        <v>27</v>
      </c>
      <c r="D33" s="33">
        <f>D6+D9+D12+D15+D18+D21+D24+D27+D30</f>
        <v>1063</v>
      </c>
      <c r="E33" s="3" t="s">
        <v>30</v>
      </c>
      <c r="F33" s="33">
        <f>F6+F9+F12+F15+F18+F21+F24+F27+F30</f>
        <v>1886</v>
      </c>
      <c r="G33" s="3" t="s">
        <v>33</v>
      </c>
      <c r="H33" s="33">
        <f>H6+H9+H12+H15+H18+H21+H24+H27+H30</f>
        <v>1326</v>
      </c>
      <c r="I33" s="3" t="s">
        <v>36</v>
      </c>
      <c r="J33" s="33">
        <f>J6+J9+J12+J15+J18+J21+J24+J27+J30</f>
        <v>1296</v>
      </c>
      <c r="K33" s="3" t="s">
        <v>39</v>
      </c>
      <c r="L33" s="33">
        <f>L6+L9+L12+L15+L18+L21+L24+L27+L30</f>
        <v>1091</v>
      </c>
      <c r="M33" s="3" t="s">
        <v>42</v>
      </c>
      <c r="N33" s="33">
        <f>N6+N9+N12+N15+N18+N21+N24+N27+N30</f>
        <v>1174</v>
      </c>
      <c r="O33" s="3" t="s">
        <v>45</v>
      </c>
      <c r="P33" s="33">
        <f>P6+P9+P12+P15+P18+P21+P24+P27+P30</f>
        <v>1798</v>
      </c>
      <c r="Q33" s="3" t="s">
        <v>48</v>
      </c>
      <c r="R33" s="15" t="s">
        <v>9</v>
      </c>
      <c r="S33" s="12">
        <f>S30+S27+S24+S21+S18+S15+S12+S9+S6</f>
        <v>17586</v>
      </c>
      <c r="T33" s="44">
        <f>T6+T9+T12+T15+T18+T21+T24+T27+T30</f>
        <v>10976</v>
      </c>
      <c r="U33" s="47">
        <f>S33/8</f>
        <v>2198.25</v>
      </c>
    </row>
    <row r="34" spans="1:21" x14ac:dyDescent="0.25">
      <c r="A34" s="37"/>
      <c r="B34" s="34"/>
      <c r="C34" s="3" t="s">
        <v>28</v>
      </c>
      <c r="D34" s="34"/>
      <c r="E34" s="3" t="s">
        <v>31</v>
      </c>
      <c r="F34" s="34"/>
      <c r="G34" s="3" t="s">
        <v>34</v>
      </c>
      <c r="H34" s="34"/>
      <c r="I34" s="3" t="s">
        <v>37</v>
      </c>
      <c r="J34" s="34"/>
      <c r="K34" s="3" t="s">
        <v>40</v>
      </c>
      <c r="L34" s="34"/>
      <c r="M34" s="3" t="s">
        <v>43</v>
      </c>
      <c r="N34" s="34"/>
      <c r="O34" s="3" t="s">
        <v>46</v>
      </c>
      <c r="P34" s="34"/>
      <c r="Q34" s="3" t="s">
        <v>49</v>
      </c>
      <c r="R34" s="15" t="s">
        <v>10</v>
      </c>
      <c r="S34" s="13">
        <f>S31+S28+S25+S22+S19+S16+S13+S10+S7</f>
        <v>23688</v>
      </c>
      <c r="T34" s="45"/>
      <c r="U34" s="47">
        <f>S34/8</f>
        <v>2961</v>
      </c>
    </row>
    <row r="35" spans="1:21" ht="15.75" thickBot="1" x14ac:dyDescent="0.3">
      <c r="A35" s="38"/>
      <c r="B35" s="35"/>
      <c r="C35" s="4" t="s">
        <v>29</v>
      </c>
      <c r="D35" s="35"/>
      <c r="E35" s="4" t="s">
        <v>32</v>
      </c>
      <c r="F35" s="35"/>
      <c r="G35" s="4" t="s">
        <v>35</v>
      </c>
      <c r="H35" s="35"/>
      <c r="I35" s="4" t="s">
        <v>38</v>
      </c>
      <c r="J35" s="35"/>
      <c r="K35" s="4" t="s">
        <v>41</v>
      </c>
      <c r="L35" s="35"/>
      <c r="M35" s="4" t="s">
        <v>44</v>
      </c>
      <c r="N35" s="35"/>
      <c r="O35" s="4" t="s">
        <v>47</v>
      </c>
      <c r="P35" s="35"/>
      <c r="Q35" s="4" t="s">
        <v>50</v>
      </c>
      <c r="R35" s="16" t="s">
        <v>11</v>
      </c>
      <c r="S35" s="14">
        <f>S32+S29+S26+S23+S20+S17+S14+S11+S8</f>
        <v>3664</v>
      </c>
      <c r="T35" s="46"/>
      <c r="U35" s="47">
        <f>(S35+T33)/8</f>
        <v>1830</v>
      </c>
    </row>
    <row r="36" spans="1:21" x14ac:dyDescent="0.25">
      <c r="S36" s="10"/>
    </row>
    <row r="37" spans="1:21" x14ac:dyDescent="0.25">
      <c r="A37" s="6" t="s">
        <v>22</v>
      </c>
      <c r="S37" s="10"/>
    </row>
    <row r="38" spans="1:21" x14ac:dyDescent="0.25">
      <c r="S38" s="10"/>
    </row>
    <row r="39" spans="1:21" x14ac:dyDescent="0.25">
      <c r="D39" s="57" t="s">
        <v>53</v>
      </c>
    </row>
    <row r="40" spans="1:21" x14ac:dyDescent="0.25">
      <c r="D40" s="57" t="s">
        <v>54</v>
      </c>
    </row>
    <row r="41" spans="1:21" x14ac:dyDescent="0.25">
      <c r="D41" s="57" t="s">
        <v>55</v>
      </c>
    </row>
    <row r="42" spans="1:21" x14ac:dyDescent="0.25">
      <c r="D42" s="57" t="s">
        <v>56</v>
      </c>
    </row>
  </sheetData>
  <mergeCells count="112">
    <mergeCell ref="T33:T35"/>
    <mergeCell ref="S4:S5"/>
    <mergeCell ref="T18:T20"/>
    <mergeCell ref="T21:T23"/>
    <mergeCell ref="T24:T26"/>
    <mergeCell ref="T27:T29"/>
    <mergeCell ref="T30:T32"/>
    <mergeCell ref="T6:T8"/>
    <mergeCell ref="T9:T11"/>
    <mergeCell ref="T4:T5"/>
    <mergeCell ref="T12:T14"/>
    <mergeCell ref="T15:T17"/>
    <mergeCell ref="A6:A8"/>
    <mergeCell ref="B6:B8"/>
    <mergeCell ref="D6:D8"/>
    <mergeCell ref="F6:F8"/>
    <mergeCell ref="H6:H8"/>
    <mergeCell ref="A4:A5"/>
    <mergeCell ref="B4:C5"/>
    <mergeCell ref="D4:E5"/>
    <mergeCell ref="F4:G5"/>
    <mergeCell ref="H4:I5"/>
    <mergeCell ref="A9:A11"/>
    <mergeCell ref="A12:A14"/>
    <mergeCell ref="B12:B14"/>
    <mergeCell ref="D12:D14"/>
    <mergeCell ref="F12:F14"/>
    <mergeCell ref="H12:H14"/>
    <mergeCell ref="A15:A17"/>
    <mergeCell ref="A18:A20"/>
    <mergeCell ref="A21:A23"/>
    <mergeCell ref="B9:B11"/>
    <mergeCell ref="D9:D11"/>
    <mergeCell ref="F9:F11"/>
    <mergeCell ref="H9:H11"/>
    <mergeCell ref="A24:A26"/>
    <mergeCell ref="B24:B26"/>
    <mergeCell ref="D24:D26"/>
    <mergeCell ref="F24:F26"/>
    <mergeCell ref="H24:H26"/>
    <mergeCell ref="A27:A29"/>
    <mergeCell ref="L27:L29"/>
    <mergeCell ref="D30:D32"/>
    <mergeCell ref="F30:F32"/>
    <mergeCell ref="H30:H32"/>
    <mergeCell ref="A30:A32"/>
    <mergeCell ref="N30:N32"/>
    <mergeCell ref="P30:P32"/>
    <mergeCell ref="J30:J32"/>
    <mergeCell ref="L30:L32"/>
    <mergeCell ref="B30:B32"/>
    <mergeCell ref="P33:P35"/>
    <mergeCell ref="A33:A35"/>
    <mergeCell ref="B33:B35"/>
    <mergeCell ref="D33:D35"/>
    <mergeCell ref="F33:F35"/>
    <mergeCell ref="H33:H35"/>
    <mergeCell ref="J33:J35"/>
    <mergeCell ref="L33:L35"/>
    <mergeCell ref="N33:N35"/>
    <mergeCell ref="P27:P29"/>
    <mergeCell ref="J27:J29"/>
    <mergeCell ref="B27:B29"/>
    <mergeCell ref="D27:D29"/>
    <mergeCell ref="F27:F29"/>
    <mergeCell ref="H27:H29"/>
    <mergeCell ref="J24:J26"/>
    <mergeCell ref="L24:L26"/>
    <mergeCell ref="N24:N26"/>
    <mergeCell ref="P24:P26"/>
    <mergeCell ref="N27:N29"/>
    <mergeCell ref="R4:R5"/>
    <mergeCell ref="N18:N20"/>
    <mergeCell ref="P18:P20"/>
    <mergeCell ref="J18:J20"/>
    <mergeCell ref="L18:L20"/>
    <mergeCell ref="J12:J14"/>
    <mergeCell ref="L12:L14"/>
    <mergeCell ref="N12:N14"/>
    <mergeCell ref="P12:P14"/>
    <mergeCell ref="N6:N8"/>
    <mergeCell ref="P6:P8"/>
    <mergeCell ref="L4:M5"/>
    <mergeCell ref="J6:J8"/>
    <mergeCell ref="L6:L8"/>
    <mergeCell ref="J4:K5"/>
    <mergeCell ref="L9:L11"/>
    <mergeCell ref="N9:N11"/>
    <mergeCell ref="P9:P11"/>
    <mergeCell ref="N4:O5"/>
    <mergeCell ref="P4:Q5"/>
    <mergeCell ref="J9:J11"/>
    <mergeCell ref="L21:L23"/>
    <mergeCell ref="N21:N23"/>
    <mergeCell ref="P21:P23"/>
    <mergeCell ref="B15:B17"/>
    <mergeCell ref="D15:D17"/>
    <mergeCell ref="F15:F17"/>
    <mergeCell ref="H15:H17"/>
    <mergeCell ref="L15:L17"/>
    <mergeCell ref="N15:N17"/>
    <mergeCell ref="P15:P17"/>
    <mergeCell ref="J15:J17"/>
    <mergeCell ref="B21:B23"/>
    <mergeCell ref="D21:D23"/>
    <mergeCell ref="F21:F23"/>
    <mergeCell ref="H21:H23"/>
    <mergeCell ref="J21:J23"/>
    <mergeCell ref="B18:B20"/>
    <mergeCell ref="D18:D20"/>
    <mergeCell ref="F18:F20"/>
    <mergeCell ref="H18:H20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 Wyszków</dc:creator>
  <cp:lastModifiedBy>Elwira</cp:lastModifiedBy>
  <cp:lastPrinted>2023-11-06T10:08:34Z</cp:lastPrinted>
  <dcterms:created xsi:type="dcterms:W3CDTF">2023-10-30T08:30:18Z</dcterms:created>
  <dcterms:modified xsi:type="dcterms:W3CDTF">2023-11-29T09:01:14Z</dcterms:modified>
</cp:coreProperties>
</file>